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ea4b0b149e763e81/Documenten/"/>
    </mc:Choice>
  </mc:AlternateContent>
  <xr:revisionPtr revIDLastSave="18" documentId="8_{AEF90496-161D-41C7-932A-15ED9B4026B4}" xr6:coauthVersionLast="47" xr6:coauthVersionMax="47" xr10:uidLastSave="{73912C97-58A0-4959-A983-C238466C867F}"/>
  <bookViews>
    <workbookView xWindow="-120" yWindow="-120" windowWidth="29040" windowHeight="15720" tabRatio="810" xr2:uid="{1A7A431E-1A77-4A2D-A5D7-D475644A2402}"/>
  </bookViews>
  <sheets>
    <sheet name="Wedstrijdformulier" sheetId="16" r:id="rId1"/>
    <sheet name="AGENDA" sheetId="15" r:id="rId2"/>
    <sheet name="STAND CLUBS" sheetId="13" r:id="rId3"/>
    <sheet name="B.B.V.S." sheetId="1" r:id="rId4"/>
    <sheet name="Woelige Werf" sheetId="2" r:id="rId5"/>
    <sheet name="Springplank" sheetId="11" r:id="rId6"/>
    <sheet name="HGL 1" sheetId="7" r:id="rId7"/>
    <sheet name="O.O.S." sheetId="4" r:id="rId8"/>
    <sheet name="Plan Zuid" sheetId="3" r:id="rId9"/>
    <sheet name="HGL 2" sheetId="5" r:id="rId10"/>
    <sheet name="Koudekerke" sheetId="8" r:id="rId11"/>
    <sheet name="Serooskerke" sheetId="6" r:id="rId12"/>
    <sheet name="Meliskerke" sheetId="9" r:id="rId13"/>
    <sheet name="Middelburg" sheetId="10" r:id="rId14"/>
  </sheets>
  <definedNames>
    <definedName name="_xlnm._FilterDatabase" localSheetId="2" hidden="1">'STAND CLUBS'!$B$1:$AC$15</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7" i="1" l="1"/>
  <c r="AI17" i="1"/>
  <c r="AJ17" i="1"/>
  <c r="AK17" i="1"/>
  <c r="AL17" i="1"/>
  <c r="AM17" i="1"/>
  <c r="AN17" i="1"/>
  <c r="AH18" i="1"/>
  <c r="AI18" i="1"/>
  <c r="AK18" i="1"/>
  <c r="AJ18" i="1"/>
  <c r="AL18" i="1"/>
  <c r="AH19" i="1"/>
  <c r="AI19" i="1"/>
  <c r="AJ19" i="1"/>
  <c r="AH20" i="1"/>
  <c r="AI20" i="1"/>
  <c r="AJ20" i="1"/>
  <c r="AH21" i="1"/>
  <c r="AI21" i="1"/>
  <c r="AJ21" i="1"/>
  <c r="AH22" i="1"/>
  <c r="AI22" i="1"/>
  <c r="AJ22" i="1"/>
  <c r="AK22" i="1"/>
  <c r="AL22" i="1"/>
  <c r="AM22" i="1"/>
  <c r="AH23" i="1"/>
  <c r="AI23" i="1"/>
  <c r="AJ23" i="1"/>
  <c r="AK23" i="1"/>
  <c r="I182" i="15"/>
  <c r="G182" i="15"/>
  <c r="AH20" i="2"/>
  <c r="AJ20" i="2"/>
  <c r="AF20" i="2"/>
  <c r="AG20" i="2"/>
  <c r="AF11" i="2"/>
  <c r="AG11" i="2"/>
  <c r="AI11" i="2"/>
  <c r="AH11" i="2"/>
  <c r="AF12" i="2"/>
  <c r="AG12" i="2"/>
  <c r="AH12" i="2"/>
  <c r="AH10" i="2"/>
  <c r="AF10" i="2"/>
  <c r="AG10" i="2"/>
  <c r="AI21" i="5"/>
  <c r="AG21" i="5"/>
  <c r="AH21" i="5"/>
  <c r="AI13" i="5"/>
  <c r="AG13" i="5"/>
  <c r="AH13" i="5"/>
  <c r="AG14" i="5"/>
  <c r="AH14" i="5"/>
  <c r="AI14" i="5"/>
  <c r="AG10" i="7"/>
  <c r="AH10" i="7"/>
  <c r="AI10" i="7"/>
  <c r="AI15" i="7"/>
  <c r="AG15" i="7"/>
  <c r="AH15" i="7"/>
  <c r="AI13" i="7"/>
  <c r="AG13" i="7"/>
  <c r="AH13" i="7"/>
  <c r="AG14" i="7"/>
  <c r="AH14" i="7"/>
  <c r="AI14" i="7"/>
  <c r="E28" i="9"/>
  <c r="D9" i="13"/>
  <c r="G22" i="9"/>
  <c r="H22" i="9"/>
  <c r="I22" i="9"/>
  <c r="J22" i="9"/>
  <c r="K22" i="9"/>
  <c r="L22" i="9"/>
  <c r="M22" i="9"/>
  <c r="N22" i="9"/>
  <c r="O22" i="9"/>
  <c r="P22" i="9"/>
  <c r="R22" i="9"/>
  <c r="S22" i="9"/>
  <c r="T22" i="9"/>
  <c r="U22" i="9"/>
  <c r="V22" i="9"/>
  <c r="W22" i="9"/>
  <c r="X22" i="9"/>
  <c r="Y22" i="9"/>
  <c r="Z22" i="9"/>
  <c r="AA22" i="9"/>
  <c r="G25" i="9"/>
  <c r="H25" i="9"/>
  <c r="I25" i="9"/>
  <c r="J25" i="9"/>
  <c r="K25" i="9"/>
  <c r="L25" i="9"/>
  <c r="M25" i="9"/>
  <c r="N25" i="9"/>
  <c r="O25" i="9"/>
  <c r="P25" i="9"/>
  <c r="R25" i="9"/>
  <c r="S25" i="9"/>
  <c r="T25" i="9"/>
  <c r="U25" i="9"/>
  <c r="V25" i="9"/>
  <c r="W25" i="9"/>
  <c r="X25" i="9"/>
  <c r="Y25" i="9"/>
  <c r="Z25" i="9"/>
  <c r="AA25" i="9"/>
  <c r="D11" i="13"/>
  <c r="I30" i="8"/>
  <c r="J30" i="8"/>
  <c r="K30" i="8"/>
  <c r="L30" i="8"/>
  <c r="M30" i="8"/>
  <c r="N30" i="8"/>
  <c r="O30" i="8"/>
  <c r="Q30" i="8"/>
  <c r="R30" i="8"/>
  <c r="S30" i="8"/>
  <c r="T30" i="8"/>
  <c r="U30" i="8"/>
  <c r="V30" i="8"/>
  <c r="W30" i="8"/>
  <c r="X30" i="8"/>
  <c r="Y30" i="8"/>
  <c r="Z30" i="8"/>
  <c r="AB30" i="8"/>
  <c r="AC30" i="8"/>
  <c r="H30" i="8"/>
  <c r="N25" i="4"/>
  <c r="G23" i="4"/>
  <c r="I23" i="4"/>
  <c r="I25" i="4"/>
  <c r="J23" i="4"/>
  <c r="J25" i="4"/>
  <c r="K23" i="4"/>
  <c r="K25" i="4"/>
  <c r="M23" i="4"/>
  <c r="M25" i="4"/>
  <c r="N23" i="4"/>
  <c r="O23" i="4"/>
  <c r="O25" i="4"/>
  <c r="P23" i="4"/>
  <c r="P25" i="4"/>
  <c r="Q23" i="4"/>
  <c r="Q25" i="4"/>
  <c r="R23" i="4"/>
  <c r="R25" i="4"/>
  <c r="S23" i="4"/>
  <c r="S25" i="4"/>
  <c r="T23" i="4"/>
  <c r="T25" i="4"/>
  <c r="U23" i="4"/>
  <c r="U25" i="4"/>
  <c r="V23" i="4"/>
  <c r="V25" i="4"/>
  <c r="X23" i="4"/>
  <c r="X25" i="4"/>
  <c r="Y23" i="4"/>
  <c r="Y25" i="4"/>
  <c r="Z23" i="4"/>
  <c r="Z25" i="4"/>
  <c r="AA23" i="4"/>
  <c r="AA25" i="4"/>
  <c r="AB23" i="4"/>
  <c r="AB25" i="4"/>
  <c r="AB25" i="5"/>
  <c r="AB27" i="5"/>
  <c r="AC25" i="5"/>
  <c r="AC27" i="5"/>
  <c r="AA25" i="5"/>
  <c r="AA27" i="5"/>
  <c r="Q25" i="5"/>
  <c r="Q27" i="5"/>
  <c r="R25" i="5"/>
  <c r="R27" i="5"/>
  <c r="S25" i="5"/>
  <c r="S27" i="5"/>
  <c r="T25" i="5"/>
  <c r="T27" i="5"/>
  <c r="U25" i="5"/>
  <c r="U27" i="5"/>
  <c r="V25" i="5"/>
  <c r="V27" i="5"/>
  <c r="W25" i="5"/>
  <c r="W27" i="5"/>
  <c r="X25" i="5"/>
  <c r="X27" i="5"/>
  <c r="Y25" i="5"/>
  <c r="Y27" i="5"/>
  <c r="P25" i="5"/>
  <c r="P27" i="5"/>
  <c r="I25" i="5"/>
  <c r="I27" i="5"/>
  <c r="J25" i="5"/>
  <c r="J27" i="5"/>
  <c r="K25" i="5"/>
  <c r="K27" i="5"/>
  <c r="L25" i="5"/>
  <c r="L27" i="5"/>
  <c r="M25" i="5"/>
  <c r="M27" i="5"/>
  <c r="N25" i="5"/>
  <c r="N27" i="5"/>
  <c r="H25" i="5"/>
  <c r="J27" i="7"/>
  <c r="K27" i="7"/>
  <c r="J26" i="1"/>
  <c r="I27" i="7"/>
  <c r="G15" i="13" a="1"/>
  <c r="G15" i="13"/>
  <c r="G11" i="13" a="1"/>
  <c r="G11" i="13"/>
  <c r="G25" i="11"/>
  <c r="H25" i="11"/>
  <c r="I25" i="11"/>
  <c r="K25" i="11"/>
  <c r="M25" i="11"/>
  <c r="N25" i="11"/>
  <c r="O25" i="11"/>
  <c r="P25" i="11"/>
  <c r="Q25" i="11"/>
  <c r="R25" i="11"/>
  <c r="S25" i="11"/>
  <c r="T25" i="11"/>
  <c r="V25" i="11"/>
  <c r="W25" i="11"/>
  <c r="X25" i="11"/>
  <c r="Y25" i="11"/>
  <c r="Z25" i="11"/>
  <c r="AA25" i="11"/>
  <c r="AB25" i="11"/>
  <c r="L25" i="11"/>
  <c r="H23" i="4"/>
  <c r="G26" i="6"/>
  <c r="H26" i="6"/>
  <c r="I26" i="6"/>
  <c r="J26" i="6"/>
  <c r="K26" i="6"/>
  <c r="L26" i="6"/>
  <c r="N26" i="6"/>
  <c r="O26" i="6"/>
  <c r="P26" i="6"/>
  <c r="Q26" i="6"/>
  <c r="R26" i="6"/>
  <c r="S26" i="6"/>
  <c r="T26" i="6"/>
  <c r="U26" i="6"/>
  <c r="V26" i="6"/>
  <c r="W26" i="6"/>
  <c r="X26" i="6"/>
  <c r="Y26" i="6"/>
  <c r="Z26" i="6"/>
  <c r="AA26" i="6"/>
  <c r="AB26" i="6"/>
  <c r="M26" i="6"/>
  <c r="AG8" i="7"/>
  <c r="AI8" i="7"/>
  <c r="AG9" i="7"/>
  <c r="AI9" i="7"/>
  <c r="AG11" i="7"/>
  <c r="AH11" i="7"/>
  <c r="AI11" i="7"/>
  <c r="AG12" i="7"/>
  <c r="AH12" i="7"/>
  <c r="AI12" i="7"/>
  <c r="AG16" i="7"/>
  <c r="AH16" i="7"/>
  <c r="AI16" i="7"/>
  <c r="AG17" i="7"/>
  <c r="AH17" i="7"/>
  <c r="AI17" i="7"/>
  <c r="AG18" i="7"/>
  <c r="AH18" i="7"/>
  <c r="AI18" i="7"/>
  <c r="AG19" i="7"/>
  <c r="AI19" i="7"/>
  <c r="AG20" i="7"/>
  <c r="AH20" i="7"/>
  <c r="AI20" i="7"/>
  <c r="AG21" i="7"/>
  <c r="AI21" i="7"/>
  <c r="AC22" i="7"/>
  <c r="AB22" i="7"/>
  <c r="AA22" i="7"/>
  <c r="Z22" i="7"/>
  <c r="Y22" i="7"/>
  <c r="X22" i="7"/>
  <c r="V22" i="7"/>
  <c r="U22" i="7"/>
  <c r="T22" i="7"/>
  <c r="S22" i="7"/>
  <c r="R22" i="7"/>
  <c r="Q22" i="7"/>
  <c r="P22" i="7"/>
  <c r="O22" i="7"/>
  <c r="N22" i="7"/>
  <c r="M22" i="7"/>
  <c r="K22" i="7"/>
  <c r="J22" i="7"/>
  <c r="I22" i="7"/>
  <c r="H22" i="7"/>
  <c r="AI8" i="8"/>
  <c r="AK8" i="8"/>
  <c r="AG8" i="8"/>
  <c r="AH8" i="8"/>
  <c r="H27" i="8"/>
  <c r="AC27" i="8"/>
  <c r="AB27" i="8"/>
  <c r="Z27" i="8"/>
  <c r="Y27" i="8"/>
  <c r="X27" i="8"/>
  <c r="W27" i="8"/>
  <c r="V27" i="8"/>
  <c r="U27" i="8"/>
  <c r="T27" i="8"/>
  <c r="S27" i="8"/>
  <c r="R27" i="8"/>
  <c r="Q27" i="8"/>
  <c r="O27" i="8"/>
  <c r="N27" i="8"/>
  <c r="M27" i="8"/>
  <c r="L27" i="8"/>
  <c r="K27" i="8"/>
  <c r="J27" i="8"/>
  <c r="I27" i="8"/>
  <c r="AD23" i="1"/>
  <c r="AC23" i="1"/>
  <c r="AB23" i="1"/>
  <c r="AA23" i="1"/>
  <c r="Z23" i="1"/>
  <c r="Y23" i="1"/>
  <c r="X23" i="1"/>
  <c r="W23" i="1"/>
  <c r="V23" i="1"/>
  <c r="U23" i="1"/>
  <c r="S23" i="1"/>
  <c r="R23" i="1"/>
  <c r="Q23" i="1"/>
  <c r="P23" i="1"/>
  <c r="O23" i="1"/>
  <c r="N23" i="1"/>
  <c r="M23" i="1"/>
  <c r="L23" i="1"/>
  <c r="K23" i="1"/>
  <c r="J23" i="1"/>
  <c r="AH10" i="3"/>
  <c r="AH9" i="3"/>
  <c r="AH14" i="3"/>
  <c r="AH11" i="3"/>
  <c r="AH12" i="3"/>
  <c r="AH13" i="3"/>
  <c r="AH15" i="3"/>
  <c r="AH16" i="3"/>
  <c r="AJ16" i="3"/>
  <c r="AH17" i="3"/>
  <c r="AH18" i="3"/>
  <c r="AJ18" i="3"/>
  <c r="AH8" i="3"/>
  <c r="AB19" i="3"/>
  <c r="AA19" i="3"/>
  <c r="Z19" i="3"/>
  <c r="Y19" i="3"/>
  <c r="W19" i="3"/>
  <c r="V19" i="3"/>
  <c r="U19" i="3"/>
  <c r="T19" i="3"/>
  <c r="S19" i="3"/>
  <c r="R19" i="3"/>
  <c r="Q19" i="3"/>
  <c r="P19" i="3"/>
  <c r="O19" i="3"/>
  <c r="N19" i="3"/>
  <c r="L19" i="3"/>
  <c r="K19" i="3"/>
  <c r="J19" i="3"/>
  <c r="I19" i="3"/>
  <c r="H19" i="3"/>
  <c r="G19" i="3"/>
  <c r="Q23" i="6"/>
  <c r="R23" i="6"/>
  <c r="S23" i="6"/>
  <c r="T23" i="6"/>
  <c r="U23" i="6"/>
  <c r="V23" i="6"/>
  <c r="W23" i="6"/>
  <c r="X23" i="6"/>
  <c r="Y23" i="6"/>
  <c r="Z23" i="6"/>
  <c r="AB23" i="6"/>
  <c r="O23" i="6"/>
  <c r="N23" i="6"/>
  <c r="M23" i="6"/>
  <c r="L23" i="6"/>
  <c r="K23" i="6"/>
  <c r="J23" i="6"/>
  <c r="I23" i="6"/>
  <c r="H23" i="6"/>
  <c r="G23" i="6"/>
  <c r="AC19" i="10"/>
  <c r="AB19" i="10"/>
  <c r="AA19" i="10"/>
  <c r="Z19" i="10"/>
  <c r="Y19" i="10"/>
  <c r="X19" i="10"/>
  <c r="W19" i="10"/>
  <c r="V19" i="10"/>
  <c r="U19" i="10"/>
  <c r="S19" i="10"/>
  <c r="R19" i="10"/>
  <c r="Q19" i="10"/>
  <c r="P19" i="10"/>
  <c r="O19" i="10"/>
  <c r="N19" i="10"/>
  <c r="M19" i="10"/>
  <c r="L19" i="10"/>
  <c r="K19" i="10"/>
  <c r="J19" i="10"/>
  <c r="H19" i="10"/>
  <c r="H21" i="2"/>
  <c r="J21" i="2"/>
  <c r="K21" i="2"/>
  <c r="L21" i="2"/>
  <c r="M21" i="2"/>
  <c r="N21" i="2"/>
  <c r="O21" i="2"/>
  <c r="P21" i="2"/>
  <c r="Q21" i="2"/>
  <c r="R21" i="2"/>
  <c r="S21" i="2"/>
  <c r="U21" i="2"/>
  <c r="V21" i="2"/>
  <c r="W21" i="2"/>
  <c r="X21" i="2"/>
  <c r="Y21" i="2"/>
  <c r="Z21" i="2"/>
  <c r="AA21" i="2"/>
  <c r="AB21" i="2"/>
  <c r="AC21" i="2"/>
  <c r="AD21" i="2"/>
  <c r="AE21" i="2"/>
  <c r="G21" i="2"/>
  <c r="H24" i="2"/>
  <c r="I24" i="2"/>
  <c r="J24" i="2"/>
  <c r="G7" i="13" a="1"/>
  <c r="G7" i="13"/>
  <c r="K24" i="2"/>
  <c r="L24" i="2"/>
  <c r="M24" i="2"/>
  <c r="N24" i="2"/>
  <c r="O24" i="2"/>
  <c r="P24" i="2"/>
  <c r="Q24" i="2"/>
  <c r="R24" i="2"/>
  <c r="S24" i="2"/>
  <c r="T24" i="2"/>
  <c r="U24" i="2"/>
  <c r="V24" i="2"/>
  <c r="W24" i="2"/>
  <c r="X24" i="2"/>
  <c r="Y24" i="2"/>
  <c r="Z24" i="2"/>
  <c r="AA24" i="2"/>
  <c r="AB24" i="2"/>
  <c r="G24" i="2"/>
  <c r="AB20" i="4"/>
  <c r="AA20" i="4"/>
  <c r="Z20" i="4"/>
  <c r="Y20" i="4"/>
  <c r="X20" i="4"/>
  <c r="V20" i="4"/>
  <c r="U20" i="4"/>
  <c r="T20" i="4"/>
  <c r="S20" i="4"/>
  <c r="R20" i="4"/>
  <c r="Q20" i="4"/>
  <c r="P20" i="4"/>
  <c r="O20" i="4"/>
  <c r="N20" i="4"/>
  <c r="M20" i="4"/>
  <c r="K20" i="4"/>
  <c r="J20" i="4"/>
  <c r="I20" i="4"/>
  <c r="H20" i="4"/>
  <c r="G20" i="4"/>
  <c r="AG9" i="5"/>
  <c r="AH9" i="5"/>
  <c r="AG12" i="5"/>
  <c r="AH12" i="5"/>
  <c r="AG11" i="5"/>
  <c r="AH11" i="5"/>
  <c r="AG10" i="5"/>
  <c r="AH10" i="5"/>
  <c r="AG15" i="5"/>
  <c r="AH15" i="5"/>
  <c r="AG16" i="5"/>
  <c r="AH16" i="5"/>
  <c r="AG18" i="5"/>
  <c r="AH18" i="5"/>
  <c r="AG17" i="5"/>
  <c r="AH17" i="5"/>
  <c r="AG19" i="5"/>
  <c r="AH19" i="5"/>
  <c r="AG20" i="5"/>
  <c r="AH20" i="5"/>
  <c r="W22" i="5"/>
  <c r="X22" i="5"/>
  <c r="Y22" i="5"/>
  <c r="AA22" i="5"/>
  <c r="AB22" i="5"/>
  <c r="AC22" i="5"/>
  <c r="H22" i="5"/>
  <c r="I22" i="5"/>
  <c r="J22" i="5"/>
  <c r="K22" i="5"/>
  <c r="L22" i="5"/>
  <c r="M22" i="5"/>
  <c r="N22" i="5"/>
  <c r="P22" i="5"/>
  <c r="Q22" i="5"/>
  <c r="R22" i="5"/>
  <c r="S22" i="5"/>
  <c r="T22" i="5"/>
  <c r="U22" i="5"/>
  <c r="AF8" i="11"/>
  <c r="AG8" i="11"/>
  <c r="AH8" i="11"/>
  <c r="AJ8" i="11"/>
  <c r="AF9" i="11"/>
  <c r="AG9" i="11"/>
  <c r="AH9" i="11"/>
  <c r="AJ9" i="11"/>
  <c r="AF10" i="11"/>
  <c r="AG10" i="11"/>
  <c r="AH10" i="11"/>
  <c r="AJ10" i="11"/>
  <c r="AL10" i="11"/>
  <c r="AF11" i="11"/>
  <c r="AG11" i="11"/>
  <c r="AH11" i="11"/>
  <c r="AF15" i="11"/>
  <c r="AG15" i="11"/>
  <c r="AH15" i="11"/>
  <c r="AF14" i="11"/>
  <c r="AG14" i="11"/>
  <c r="AH14" i="11"/>
  <c r="AF12" i="11"/>
  <c r="AG12" i="11"/>
  <c r="AH12" i="11"/>
  <c r="AJ12" i="11"/>
  <c r="AK12" i="11"/>
  <c r="AF13" i="11"/>
  <c r="AG13" i="11"/>
  <c r="AI13" i="11"/>
  <c r="AH13" i="11"/>
  <c r="AJ13" i="11"/>
  <c r="AF16" i="11"/>
  <c r="AG16" i="11"/>
  <c r="AH16" i="11"/>
  <c r="AJ16" i="11"/>
  <c r="AL16" i="11"/>
  <c r="AK16" i="11"/>
  <c r="AF17" i="11"/>
  <c r="AG17" i="11"/>
  <c r="AH17" i="11"/>
  <c r="AJ17" i="11"/>
  <c r="AF18" i="11"/>
  <c r="AG18" i="11"/>
  <c r="AI18" i="11"/>
  <c r="AH18" i="11"/>
  <c r="AJ18" i="11"/>
  <c r="AF20" i="11"/>
  <c r="AG20" i="11"/>
  <c r="AI20" i="11"/>
  <c r="AH20" i="11"/>
  <c r="AF19" i="11"/>
  <c r="AG19" i="11"/>
  <c r="AH19" i="11"/>
  <c r="AF21" i="11"/>
  <c r="AG21" i="11"/>
  <c r="AI21" i="11"/>
  <c r="AH21" i="11"/>
  <c r="AJ21" i="11"/>
  <c r="AG15" i="8"/>
  <c r="AH15" i="8"/>
  <c r="AI15" i="8"/>
  <c r="AK15" i="8"/>
  <c r="AG12" i="8"/>
  <c r="AH12" i="8"/>
  <c r="AI12" i="8"/>
  <c r="AK12" i="8"/>
  <c r="AF16" i="4"/>
  <c r="AG16" i="4"/>
  <c r="AH16" i="4"/>
  <c r="AI16" i="4"/>
  <c r="AG11" i="8"/>
  <c r="AH11" i="8"/>
  <c r="AI11" i="8"/>
  <c r="AK11" i="8"/>
  <c r="AL11" i="8"/>
  <c r="AF15" i="3"/>
  <c r="AG15" i="3"/>
  <c r="AI15" i="3"/>
  <c r="AF10" i="3"/>
  <c r="AJ10" i="3"/>
  <c r="AF9" i="3"/>
  <c r="AG9" i="3"/>
  <c r="AJ8" i="1"/>
  <c r="AH8" i="1"/>
  <c r="AL8" i="1"/>
  <c r="AM8" i="1"/>
  <c r="AJ13" i="1"/>
  <c r="AJ14" i="1"/>
  <c r="AJ11" i="1"/>
  <c r="AJ15" i="1"/>
  <c r="AJ12" i="1"/>
  <c r="AL12" i="1"/>
  <c r="AJ10" i="1"/>
  <c r="AK10" i="1"/>
  <c r="AL10" i="1"/>
  <c r="AM10" i="1"/>
  <c r="AH10" i="1"/>
  <c r="AI10" i="1"/>
  <c r="AJ16" i="1"/>
  <c r="AK16" i="1"/>
  <c r="AJ9" i="1"/>
  <c r="AH11" i="6"/>
  <c r="AH9" i="6"/>
  <c r="AI9" i="6"/>
  <c r="AF9" i="6"/>
  <c r="AG9" i="6"/>
  <c r="AH14" i="6"/>
  <c r="AH17" i="6"/>
  <c r="AH12" i="6"/>
  <c r="AJ12" i="6"/>
  <c r="AH13" i="6"/>
  <c r="AJ13" i="6"/>
  <c r="AH15" i="6"/>
  <c r="AF15" i="6"/>
  <c r="AG15" i="6"/>
  <c r="AI15" i="6"/>
  <c r="AH16" i="6"/>
  <c r="AH18" i="6"/>
  <c r="AI18" i="6"/>
  <c r="AF18" i="6"/>
  <c r="AG18" i="6"/>
  <c r="AH19" i="6"/>
  <c r="AI19" i="6"/>
  <c r="AH20" i="6"/>
  <c r="AF20" i="6"/>
  <c r="AG20" i="6"/>
  <c r="AI20" i="6"/>
  <c r="AH22" i="6"/>
  <c r="AH21" i="6"/>
  <c r="AJ21" i="6"/>
  <c r="AH10" i="6"/>
  <c r="AI10" i="6"/>
  <c r="AH8" i="6"/>
  <c r="AI8" i="6"/>
  <c r="AH21" i="9"/>
  <c r="AH11" i="9"/>
  <c r="AI11" i="9"/>
  <c r="AF11" i="9"/>
  <c r="AG11" i="9"/>
  <c r="AH10" i="9"/>
  <c r="AH22" i="9"/>
  <c r="AH14" i="9"/>
  <c r="AI14" i="9"/>
  <c r="AH12" i="9"/>
  <c r="AH15" i="9"/>
  <c r="AH13" i="9"/>
  <c r="AH16" i="9"/>
  <c r="AJ16" i="9"/>
  <c r="AH17" i="9"/>
  <c r="AH19" i="9"/>
  <c r="AJ19" i="9"/>
  <c r="AL19" i="9"/>
  <c r="AF19" i="9"/>
  <c r="AG19" i="9"/>
  <c r="AH18" i="9"/>
  <c r="AH20" i="9"/>
  <c r="AH9" i="9"/>
  <c r="AH8" i="9"/>
  <c r="AH9" i="2"/>
  <c r="AH14" i="2"/>
  <c r="AH13" i="2"/>
  <c r="AH17" i="2"/>
  <c r="AH18" i="2"/>
  <c r="AH16" i="2"/>
  <c r="AH19" i="2"/>
  <c r="AH15" i="2"/>
  <c r="AH8" i="2"/>
  <c r="AI9" i="5"/>
  <c r="AI12" i="5"/>
  <c r="AI11" i="5"/>
  <c r="AI10" i="5"/>
  <c r="AI15" i="5"/>
  <c r="AI16" i="5"/>
  <c r="AI18" i="5"/>
  <c r="AI17" i="5"/>
  <c r="AI19" i="5"/>
  <c r="AI20" i="5"/>
  <c r="AI8" i="5"/>
  <c r="AF15" i="2"/>
  <c r="AG15" i="2"/>
  <c r="AI15" i="2"/>
  <c r="F3" i="13"/>
  <c r="AG18" i="8"/>
  <c r="AH18" i="8"/>
  <c r="AI18" i="8"/>
  <c r="AG20" i="8"/>
  <c r="AH20" i="8"/>
  <c r="AI20" i="8"/>
  <c r="AG18" i="10"/>
  <c r="AH18" i="10"/>
  <c r="AF18" i="9"/>
  <c r="AG18" i="9"/>
  <c r="AI18" i="9"/>
  <c r="AF20" i="9"/>
  <c r="AG20" i="9"/>
  <c r="AI20" i="9"/>
  <c r="AF21" i="9"/>
  <c r="AG21" i="9"/>
  <c r="AH16" i="1"/>
  <c r="AI16" i="1"/>
  <c r="AG23" i="8"/>
  <c r="AH23" i="8"/>
  <c r="AJ23" i="8"/>
  <c r="AI23" i="8"/>
  <c r="AG26" i="8"/>
  <c r="AH26" i="8"/>
  <c r="AI26" i="8"/>
  <c r="AK26" i="8"/>
  <c r="AG17" i="8"/>
  <c r="AH17" i="8"/>
  <c r="AJ17" i="8"/>
  <c r="AI17" i="8"/>
  <c r="AG19" i="8"/>
  <c r="AH19" i="8"/>
  <c r="AJ19" i="8"/>
  <c r="AI19" i="8"/>
  <c r="AG22" i="8"/>
  <c r="AI22" i="8"/>
  <c r="AK22" i="8"/>
  <c r="AG21" i="8"/>
  <c r="AH21" i="8"/>
  <c r="AI21" i="8"/>
  <c r="AG24" i="8"/>
  <c r="AI24" i="8"/>
  <c r="AG12" i="10"/>
  <c r="AH12" i="10" s="1"/>
  <c r="AI12" i="10"/>
  <c r="AI18" i="10"/>
  <c r="AH12" i="1"/>
  <c r="AI12" i="1"/>
  <c r="AK12" i="1"/>
  <c r="AH11" i="1"/>
  <c r="AI11" i="1"/>
  <c r="AK11" i="1"/>
  <c r="AF11" i="3"/>
  <c r="AG11" i="3"/>
  <c r="AI11" i="3"/>
  <c r="AF12" i="3"/>
  <c r="AG12" i="3"/>
  <c r="AI12" i="3"/>
  <c r="AF13" i="3"/>
  <c r="AG13" i="3"/>
  <c r="AI13" i="3"/>
  <c r="AF16" i="3"/>
  <c r="AG16" i="3"/>
  <c r="AI16" i="3"/>
  <c r="AF17" i="3"/>
  <c r="AG17" i="3"/>
  <c r="AI17" i="3"/>
  <c r="AF18" i="3"/>
  <c r="AG18" i="3"/>
  <c r="AF14" i="3"/>
  <c r="AG14" i="3"/>
  <c r="AF8" i="3"/>
  <c r="AG8" i="3"/>
  <c r="F13" i="13"/>
  <c r="F9" i="13"/>
  <c r="F12" i="13"/>
  <c r="F7" i="13"/>
  <c r="F11" i="13"/>
  <c r="AG10" i="10"/>
  <c r="AH10" i="10" s="1"/>
  <c r="AG9" i="10"/>
  <c r="AH9" i="10" s="1"/>
  <c r="AG13" i="10"/>
  <c r="AH13" i="10" s="1"/>
  <c r="AG14" i="10"/>
  <c r="AH14" i="10" s="1"/>
  <c r="AG15" i="10"/>
  <c r="AH15" i="10" s="1"/>
  <c r="AG11" i="10"/>
  <c r="AH11" i="10" s="1"/>
  <c r="AG16" i="10"/>
  <c r="AH16" i="10" s="1"/>
  <c r="AG17" i="10"/>
  <c r="AH17" i="10" s="1"/>
  <c r="AI17" i="10"/>
  <c r="AG8" i="5"/>
  <c r="AH8" i="5"/>
  <c r="V22" i="5"/>
  <c r="F5" i="13"/>
  <c r="F14" i="13"/>
  <c r="F8" i="13"/>
  <c r="F6" i="13"/>
  <c r="F15" i="13"/>
  <c r="F10" i="13"/>
  <c r="AI11" i="10"/>
  <c r="AI16" i="10"/>
  <c r="AK16" i="10" s="1"/>
  <c r="AH15" i="1"/>
  <c r="AI15" i="1"/>
  <c r="AK15" i="1"/>
  <c r="AH14" i="1"/>
  <c r="AI14" i="1"/>
  <c r="AK14" i="1"/>
  <c r="AH13" i="1"/>
  <c r="AH9" i="1"/>
  <c r="AI9" i="1"/>
  <c r="AF17" i="9"/>
  <c r="AG17" i="9"/>
  <c r="AI17" i="9"/>
  <c r="AF16" i="9"/>
  <c r="AG16" i="9"/>
  <c r="AI16" i="9"/>
  <c r="AF13" i="9"/>
  <c r="AF15" i="9"/>
  <c r="AG15" i="9"/>
  <c r="AI15" i="9"/>
  <c r="AF12" i="9"/>
  <c r="AJ12" i="9"/>
  <c r="AF14" i="9"/>
  <c r="AG14" i="9"/>
  <c r="AF10" i="9"/>
  <c r="AG10" i="9"/>
  <c r="AI10" i="9"/>
  <c r="AF9" i="9"/>
  <c r="AG9" i="9"/>
  <c r="AI9" i="9"/>
  <c r="AF8" i="9"/>
  <c r="AG8" i="9"/>
  <c r="AF18" i="2"/>
  <c r="AG18" i="2"/>
  <c r="AF17" i="2"/>
  <c r="AG17" i="2"/>
  <c r="AF13" i="2"/>
  <c r="AF14" i="2"/>
  <c r="AG14" i="2"/>
  <c r="AI14" i="2"/>
  <c r="AF9" i="2"/>
  <c r="AG9" i="2"/>
  <c r="AF8" i="2"/>
  <c r="AG8" i="2"/>
  <c r="AI8" i="2"/>
  <c r="AF16" i="6"/>
  <c r="AG16" i="6"/>
  <c r="AI16" i="6"/>
  <c r="AF13" i="6"/>
  <c r="AF12" i="6"/>
  <c r="AG12" i="6"/>
  <c r="AF17" i="6"/>
  <c r="AG17" i="6"/>
  <c r="AI17" i="6"/>
  <c r="AF14" i="6"/>
  <c r="AJ14" i="6"/>
  <c r="AF11" i="6"/>
  <c r="AG11" i="6"/>
  <c r="AI11" i="6"/>
  <c r="AF10" i="6"/>
  <c r="AG10" i="6"/>
  <c r="AF8" i="6"/>
  <c r="AG8" i="6"/>
  <c r="AF8" i="4"/>
  <c r="AG8" i="4"/>
  <c r="AH8" i="4"/>
  <c r="AJ8" i="4"/>
  <c r="AK8" i="4"/>
  <c r="AK20" i="4"/>
  <c r="AF9" i="4"/>
  <c r="AG9" i="4"/>
  <c r="AH9" i="4"/>
  <c r="AJ9" i="4"/>
  <c r="AF10" i="4"/>
  <c r="AH10" i="4"/>
  <c r="AF11" i="4"/>
  <c r="AG11" i="4"/>
  <c r="AH11" i="4"/>
  <c r="AF13" i="4"/>
  <c r="AJ13" i="4"/>
  <c r="AH13" i="4"/>
  <c r="AF14" i="4"/>
  <c r="AG14" i="4"/>
  <c r="AH14" i="4"/>
  <c r="AF15" i="4"/>
  <c r="AG15" i="4"/>
  <c r="AH15" i="4"/>
  <c r="AI15" i="4"/>
  <c r="AF12" i="4"/>
  <c r="AG12" i="4"/>
  <c r="AH12" i="4"/>
  <c r="AF17" i="4"/>
  <c r="AG17" i="4"/>
  <c r="AI17" i="4"/>
  <c r="AH17" i="4"/>
  <c r="AI10" i="10"/>
  <c r="AI9" i="10"/>
  <c r="AI13" i="10"/>
  <c r="AI14" i="10"/>
  <c r="AI15" i="10"/>
  <c r="AF18" i="4"/>
  <c r="AG18" i="4"/>
  <c r="AH18" i="4"/>
  <c r="AF19" i="4"/>
  <c r="AG19" i="4"/>
  <c r="AH19" i="4"/>
  <c r="AJ19" i="4"/>
  <c r="AG9" i="8"/>
  <c r="AH9" i="8"/>
  <c r="AI9" i="8"/>
  <c r="AJ9" i="8"/>
  <c r="AG10" i="8"/>
  <c r="AH10" i="8"/>
  <c r="AI10" i="8"/>
  <c r="AK10" i="8"/>
  <c r="AG25" i="8"/>
  <c r="AH25" i="8"/>
  <c r="AJ25" i="8"/>
  <c r="AI25" i="8"/>
  <c r="AK25" i="8"/>
  <c r="AG13" i="8"/>
  <c r="AH13" i="8"/>
  <c r="AI13" i="8"/>
  <c r="AJ13" i="8"/>
  <c r="AG14" i="8"/>
  <c r="AH14" i="8"/>
  <c r="AI14" i="8"/>
  <c r="AG16" i="8"/>
  <c r="AH16" i="8"/>
  <c r="AI16" i="8"/>
  <c r="AF21" i="6"/>
  <c r="AG21" i="6"/>
  <c r="AI21" i="6"/>
  <c r="AF22" i="6"/>
  <c r="AG22" i="6"/>
  <c r="AI22" i="6"/>
  <c r="AF19" i="6"/>
  <c r="AG19" i="6"/>
  <c r="AF19" i="2"/>
  <c r="AG19" i="2"/>
  <c r="AF16" i="2"/>
  <c r="AG16" i="2"/>
  <c r="D15" i="13"/>
  <c r="AF25" i="3"/>
  <c r="E11" i="13"/>
  <c r="AI8" i="10"/>
  <c r="AK8" i="10" s="1"/>
  <c r="AL8" i="10" s="1"/>
  <c r="AL19" i="10" s="1"/>
  <c r="AG8" i="10"/>
  <c r="AH8" i="10" s="1"/>
  <c r="AH24" i="8"/>
  <c r="AJ24" i="8"/>
  <c r="AH22" i="8"/>
  <c r="AI11" i="11"/>
  <c r="AJ20" i="11"/>
  <c r="AK20" i="11"/>
  <c r="AJ19" i="11"/>
  <c r="AL19" i="11"/>
  <c r="AJ20" i="9"/>
  <c r="AK20" i="9"/>
  <c r="AL20" i="9"/>
  <c r="AK24" i="8"/>
  <c r="AM24" i="8"/>
  <c r="AJ11" i="8"/>
  <c r="AK17" i="8"/>
  <c r="AM17" i="8"/>
  <c r="AL24" i="8"/>
  <c r="AK23" i="8"/>
  <c r="AM23" i="8"/>
  <c r="AI27" i="8"/>
  <c r="G6" i="13" a="1"/>
  <c r="G6" i="13"/>
  <c r="AK8" i="11"/>
  <c r="AK22" i="11"/>
  <c r="AL8" i="11"/>
  <c r="AI16" i="11"/>
  <c r="AJ11" i="11"/>
  <c r="AJ16" i="4"/>
  <c r="AL16" i="4"/>
  <c r="D7" i="13"/>
  <c r="F27" i="2"/>
  <c r="AF27" i="2"/>
  <c r="E7" i="13"/>
  <c r="AI10" i="11"/>
  <c r="AI19" i="11"/>
  <c r="AL20" i="11"/>
  <c r="AJ14" i="11"/>
  <c r="AL14" i="11"/>
  <c r="AJ11" i="6"/>
  <c r="AK11" i="6"/>
  <c r="G28" i="7"/>
  <c r="AG28" i="7"/>
  <c r="E9" i="13"/>
  <c r="H27" i="7"/>
  <c r="AL14" i="1"/>
  <c r="AM14" i="1"/>
  <c r="AN14" i="1"/>
  <c r="AK20" i="8"/>
  <c r="AL20" i="8"/>
  <c r="AJ21" i="8"/>
  <c r="AK21" i="8"/>
  <c r="AL21" i="8"/>
  <c r="AJ20" i="8"/>
  <c r="AJ14" i="3"/>
  <c r="AL14" i="3"/>
  <c r="AK19" i="11"/>
  <c r="AK11" i="11"/>
  <c r="AL11" i="11"/>
  <c r="AM21" i="8"/>
  <c r="AJ17" i="6"/>
  <c r="AK17" i="6"/>
  <c r="AG13" i="6"/>
  <c r="AI13" i="6"/>
  <c r="AJ22" i="6"/>
  <c r="AK22" i="6"/>
  <c r="AI12" i="6"/>
  <c r="AJ15" i="6"/>
  <c r="AK15" i="6"/>
  <c r="AL15" i="6"/>
  <c r="AJ9" i="6"/>
  <c r="AJ20" i="6"/>
  <c r="AK20" i="6"/>
  <c r="G28" i="6"/>
  <c r="D6" i="13"/>
  <c r="G25" i="10"/>
  <c r="AG25" i="10"/>
  <c r="E6" i="13"/>
  <c r="AI13" i="1"/>
  <c r="AK13" i="1"/>
  <c r="AL15" i="1"/>
  <c r="AN15" i="1"/>
  <c r="AM15" i="1"/>
  <c r="AJ14" i="9"/>
  <c r="AK14" i="9"/>
  <c r="AJ18" i="9"/>
  <c r="AJ15" i="3"/>
  <c r="AL15" i="3"/>
  <c r="AI14" i="3"/>
  <c r="AJ11" i="3"/>
  <c r="AL11" i="3"/>
  <c r="AJ13" i="3"/>
  <c r="AK13" i="3"/>
  <c r="AL22" i="6"/>
  <c r="AL9" i="6"/>
  <c r="AK9" i="6"/>
  <c r="AL20" i="6"/>
  <c r="AL18" i="9"/>
  <c r="AK18" i="9"/>
  <c r="AK15" i="3"/>
  <c r="AK11" i="3"/>
  <c r="AL13" i="3"/>
  <c r="AL21" i="6"/>
  <c r="AK21" i="6"/>
  <c r="AJ18" i="6"/>
  <c r="AJ19" i="6"/>
  <c r="AK13" i="6"/>
  <c r="AL13" i="6"/>
  <c r="AK12" i="6"/>
  <c r="AL12" i="6"/>
  <c r="G14" i="13" a="1"/>
  <c r="G14" i="13"/>
  <c r="D14" i="13"/>
  <c r="F29" i="6"/>
  <c r="AF29" i="6"/>
  <c r="E14" i="13"/>
  <c r="AK14" i="6"/>
  <c r="AL14" i="6"/>
  <c r="AH23" i="6"/>
  <c r="AJ10" i="6"/>
  <c r="AJ16" i="6"/>
  <c r="AF23" i="6"/>
  <c r="AL11" i="6"/>
  <c r="AJ8" i="6"/>
  <c r="AG14" i="6"/>
  <c r="AI14" i="6"/>
  <c r="AI23" i="6"/>
  <c r="AL17" i="6"/>
  <c r="AL21" i="11"/>
  <c r="AK21" i="11"/>
  <c r="AH22" i="11"/>
  <c r="AK17" i="11"/>
  <c r="AL17" i="11"/>
  <c r="AL18" i="11"/>
  <c r="AK18" i="11"/>
  <c r="AI14" i="11"/>
  <c r="AK13" i="11"/>
  <c r="AL13" i="11"/>
  <c r="AI15" i="11"/>
  <c r="AI17" i="11"/>
  <c r="AJ15" i="11"/>
  <c r="AK14" i="11"/>
  <c r="AL12" i="11"/>
  <c r="AI8" i="11"/>
  <c r="AK9" i="11"/>
  <c r="AL9" i="11"/>
  <c r="AI9" i="11"/>
  <c r="AK10" i="11"/>
  <c r="AF22" i="11"/>
  <c r="AJ22" i="11"/>
  <c r="AF26" i="4"/>
  <c r="E10" i="13"/>
  <c r="D10" i="13"/>
  <c r="AI8" i="4"/>
  <c r="F26" i="4"/>
  <c r="G10" i="13" a="1"/>
  <c r="G10" i="13"/>
  <c r="AL13" i="1"/>
  <c r="AN13" i="1"/>
  <c r="AL16" i="1"/>
  <c r="AM16" i="1"/>
  <c r="AL11" i="1"/>
  <c r="AM11" i="1"/>
  <c r="AM13" i="1"/>
  <c r="AH29" i="1"/>
  <c r="E5" i="13"/>
  <c r="G5" i="13" a="1"/>
  <c r="G5" i="13"/>
  <c r="H29" i="1"/>
  <c r="D5" i="13"/>
  <c r="AN8" i="1"/>
  <c r="AN11" i="1"/>
  <c r="AI8" i="1"/>
  <c r="AK8" i="1"/>
  <c r="AL9" i="1"/>
  <c r="AM9" i="1"/>
  <c r="AJ26" i="8"/>
  <c r="AM22" i="8"/>
  <c r="AL22" i="8"/>
  <c r="AJ18" i="8"/>
  <c r="AM26" i="8"/>
  <c r="AL26" i="8"/>
  <c r="AM25" i="8"/>
  <c r="AL25" i="8"/>
  <c r="AG33" i="8"/>
  <c r="E13" i="13"/>
  <c r="G13" i="13" a="1"/>
  <c r="G13" i="13"/>
  <c r="AK18" i="8"/>
  <c r="AL23" i="8"/>
  <c r="AL17" i="8"/>
  <c r="AK19" i="8"/>
  <c r="AJ16" i="8"/>
  <c r="AM20" i="8"/>
  <c r="AJ22" i="8"/>
  <c r="D13" i="13"/>
  <c r="AM8" i="8"/>
  <c r="AL8" i="8"/>
  <c r="AL27" i="8"/>
  <c r="AJ14" i="8"/>
  <c r="AM10" i="8"/>
  <c r="AL10" i="8"/>
  <c r="AL12" i="8"/>
  <c r="AM12" i="8"/>
  <c r="AM15" i="8"/>
  <c r="AL15" i="8"/>
  <c r="AH27" i="8"/>
  <c r="AJ12" i="8"/>
  <c r="AG27" i="8"/>
  <c r="AK27" i="8"/>
  <c r="AK13" i="8"/>
  <c r="AJ10" i="8"/>
  <c r="AK16" i="8"/>
  <c r="AJ15" i="8"/>
  <c r="G33" i="8"/>
  <c r="AK14" i="8"/>
  <c r="AJ8" i="8"/>
  <c r="AK9" i="8"/>
  <c r="AM11" i="8"/>
  <c r="AJ13" i="9"/>
  <c r="AK13" i="9"/>
  <c r="AJ17" i="9"/>
  <c r="AL17" i="9"/>
  <c r="AJ15" i="9"/>
  <c r="AJ21" i="9"/>
  <c r="AJ9" i="9"/>
  <c r="AK9" i="9"/>
  <c r="AJ11" i="9"/>
  <c r="AJ8" i="9"/>
  <c r="AL8" i="9"/>
  <c r="AL22" i="9"/>
  <c r="AK19" i="9"/>
  <c r="AK17" i="9"/>
  <c r="AK8" i="9"/>
  <c r="AL15" i="9"/>
  <c r="AK15" i="9"/>
  <c r="AL21" i="9"/>
  <c r="AK21" i="9"/>
  <c r="AG13" i="9"/>
  <c r="AI13" i="9"/>
  <c r="AF28" i="9"/>
  <c r="E15" i="13"/>
  <c r="AI21" i="9"/>
  <c r="AI8" i="9"/>
  <c r="F25" i="3"/>
  <c r="AK16" i="3"/>
  <c r="AL16" i="3"/>
  <c r="AJ9" i="3"/>
  <c r="AK9" i="3"/>
  <c r="AI18" i="3"/>
  <c r="AG10" i="3"/>
  <c r="AI10" i="3"/>
  <c r="AJ8" i="3"/>
  <c r="AL8" i="3"/>
  <c r="AL19" i="3"/>
  <c r="AK8" i="3"/>
  <c r="AL18" i="3"/>
  <c r="AK18" i="3"/>
  <c r="AL10" i="3"/>
  <c r="AK10" i="3"/>
  <c r="AI8" i="3"/>
  <c r="AG19" i="3"/>
  <c r="AK14" i="3"/>
  <c r="AH19" i="3"/>
  <c r="AF19" i="3"/>
  <c r="AJ12" i="3"/>
  <c r="AJ17" i="3"/>
  <c r="AI9" i="3"/>
  <c r="G9" i="13" a="1"/>
  <c r="G9" i="13"/>
  <c r="AL18" i="6"/>
  <c r="AK18" i="6"/>
  <c r="AL19" i="6"/>
  <c r="AK19" i="6"/>
  <c r="AK16" i="6"/>
  <c r="AL16" i="6"/>
  <c r="AJ23" i="6"/>
  <c r="AG23" i="6"/>
  <c r="AL10" i="6"/>
  <c r="AK10" i="6"/>
  <c r="AK8" i="6"/>
  <c r="AK23" i="6"/>
  <c r="AL8" i="6"/>
  <c r="AK15" i="11"/>
  <c r="AL15" i="11"/>
  <c r="F28" i="11"/>
  <c r="AF28" i="11"/>
  <c r="E8" i="13"/>
  <c r="D8" i="13"/>
  <c r="G8" i="13" a="1"/>
  <c r="G8" i="13"/>
  <c r="AN9" i="1"/>
  <c r="AM18" i="8"/>
  <c r="AL18" i="8"/>
  <c r="AM19" i="8"/>
  <c r="AL19" i="8"/>
  <c r="AL13" i="8"/>
  <c r="AM13" i="8"/>
  <c r="AM9" i="8"/>
  <c r="AL9" i="8"/>
  <c r="AM16" i="8"/>
  <c r="AL16" i="8"/>
  <c r="AJ27" i="8"/>
  <c r="AM14" i="8"/>
  <c r="AL14" i="8"/>
  <c r="AK11" i="9"/>
  <c r="AL11" i="9"/>
  <c r="AL13" i="9"/>
  <c r="AL9" i="3"/>
  <c r="AL17" i="3"/>
  <c r="AK17" i="3"/>
  <c r="AK12" i="3"/>
  <c r="AL12" i="3"/>
  <c r="D12" i="13"/>
  <c r="G28" i="5"/>
  <c r="AG28" i="5"/>
  <c r="E12" i="13"/>
  <c r="G12" i="13" a="1"/>
  <c r="G12" i="13"/>
  <c r="AG22" i="11"/>
  <c r="AI12" i="11"/>
  <c r="AI22" i="11"/>
  <c r="AI20" i="2"/>
  <c r="AL20" i="2"/>
  <c r="AK20" i="2"/>
  <c r="AI16" i="2"/>
  <c r="AI9" i="2"/>
  <c r="AJ11" i="2"/>
  <c r="AI12" i="2"/>
  <c r="AJ14" i="2"/>
  <c r="AK14" i="2"/>
  <c r="AK11" i="2"/>
  <c r="AL11" i="2"/>
  <c r="AJ12" i="2"/>
  <c r="AJ19" i="2"/>
  <c r="AL19" i="2"/>
  <c r="AI17" i="2"/>
  <c r="AJ10" i="2"/>
  <c r="AL10" i="2"/>
  <c r="AJ16" i="2"/>
  <c r="AL16" i="2"/>
  <c r="AJ8" i="2"/>
  <c r="AL8" i="2"/>
  <c r="AI19" i="2"/>
  <c r="AJ15" i="2"/>
  <c r="AK15" i="2"/>
  <c r="AJ9" i="2"/>
  <c r="AL9" i="2"/>
  <c r="AI18" i="2"/>
  <c r="AJ17" i="2"/>
  <c r="AH21" i="2"/>
  <c r="AJ13" i="2"/>
  <c r="AL13" i="2"/>
  <c r="AG13" i="2"/>
  <c r="AI13" i="2"/>
  <c r="AI10" i="2"/>
  <c r="AJ18" i="2"/>
  <c r="AF21" i="2"/>
  <c r="AK19" i="4"/>
  <c r="AL19" i="4"/>
  <c r="AI18" i="4"/>
  <c r="AJ17" i="4"/>
  <c r="AL17" i="4"/>
  <c r="AI14" i="4"/>
  <c r="AI11" i="4"/>
  <c r="AJ11" i="4"/>
  <c r="AI12" i="4"/>
  <c r="AJ18" i="4"/>
  <c r="AJ14" i="4"/>
  <c r="AL14" i="4"/>
  <c r="AJ10" i="4"/>
  <c r="AL10" i="4"/>
  <c r="AK17" i="4"/>
  <c r="AI19" i="4"/>
  <c r="AI9" i="4"/>
  <c r="AL9" i="4"/>
  <c r="AK9" i="4"/>
  <c r="AK13" i="4"/>
  <c r="AL13" i="4"/>
  <c r="AH20" i="4"/>
  <c r="AL8" i="4"/>
  <c r="AK16" i="4"/>
  <c r="AJ15" i="4"/>
  <c r="AF20" i="4"/>
  <c r="AG13" i="4"/>
  <c r="AI13" i="4"/>
  <c r="AG10" i="4"/>
  <c r="AI10" i="4"/>
  <c r="AJ12" i="4"/>
  <c r="AK10" i="5"/>
  <c r="AM10" i="5"/>
  <c r="AJ21" i="5"/>
  <c r="AJ14" i="5"/>
  <c r="AK21" i="5"/>
  <c r="AM21" i="5"/>
  <c r="AK17" i="5"/>
  <c r="AM17" i="5"/>
  <c r="AK11" i="5"/>
  <c r="AL11" i="5"/>
  <c r="AG22" i="5"/>
  <c r="AJ20" i="5"/>
  <c r="AK14" i="5"/>
  <c r="AL14" i="5"/>
  <c r="AJ8" i="5"/>
  <c r="AK20" i="5"/>
  <c r="AM20" i="5"/>
  <c r="AK19" i="5"/>
  <c r="AL19" i="5"/>
  <c r="AK9" i="5"/>
  <c r="AL9" i="5"/>
  <c r="AJ15" i="5"/>
  <c r="AK13" i="5"/>
  <c r="AM13" i="5"/>
  <c r="AJ13" i="5"/>
  <c r="AK15" i="5"/>
  <c r="AM15" i="5"/>
  <c r="AJ10" i="5"/>
  <c r="AJ11" i="5"/>
  <c r="AJ17" i="5"/>
  <c r="AJ12" i="5"/>
  <c r="AK8" i="5"/>
  <c r="AK18" i="5"/>
  <c r="AL18" i="5"/>
  <c r="AJ16" i="5"/>
  <c r="AH22" i="5"/>
  <c r="AI22" i="5"/>
  <c r="AJ19" i="5"/>
  <c r="AJ18" i="5"/>
  <c r="AK16" i="5"/>
  <c r="AK12" i="5"/>
  <c r="AJ9" i="5"/>
  <c r="AL15" i="7"/>
  <c r="AJ10" i="7"/>
  <c r="AM10" i="7"/>
  <c r="AL10" i="7"/>
  <c r="AK10" i="7"/>
  <c r="AM13" i="7"/>
  <c r="AK13" i="7"/>
  <c r="AK14" i="7"/>
  <c r="AJ15" i="7"/>
  <c r="AK15" i="7"/>
  <c r="AK12" i="7"/>
  <c r="AL13" i="7"/>
  <c r="AM15" i="7"/>
  <c r="AL14" i="7"/>
  <c r="AJ13" i="7"/>
  <c r="AM14" i="7"/>
  <c r="AJ14" i="7"/>
  <c r="AJ16" i="7"/>
  <c r="AM12" i="7"/>
  <c r="AL11" i="7"/>
  <c r="AM9" i="7"/>
  <c r="AK18" i="7"/>
  <c r="AM19" i="7"/>
  <c r="AM16" i="7"/>
  <c r="AM20" i="7"/>
  <c r="AM17" i="7"/>
  <c r="AK8" i="7"/>
  <c r="AK16" i="7"/>
  <c r="AK17" i="7"/>
  <c r="AK20" i="7"/>
  <c r="AL16" i="7"/>
  <c r="AM21" i="7"/>
  <c r="AG22" i="7"/>
  <c r="AK21" i="7"/>
  <c r="AK19" i="7"/>
  <c r="AJ11" i="7"/>
  <c r="AL20" i="7"/>
  <c r="AJ20" i="7"/>
  <c r="AL12" i="7"/>
  <c r="AJ12" i="7"/>
  <c r="AJ17" i="7"/>
  <c r="AL17" i="7"/>
  <c r="AJ18" i="7"/>
  <c r="AL18" i="7"/>
  <c r="AH19" i="7"/>
  <c r="AM11" i="7"/>
  <c r="AH8" i="7"/>
  <c r="AI22" i="7"/>
  <c r="AM8" i="7"/>
  <c r="AM22" i="7"/>
  <c r="AM18" i="7"/>
  <c r="AK11" i="7"/>
  <c r="AH21" i="7"/>
  <c r="AK9" i="7"/>
  <c r="AH9" i="7"/>
  <c r="AL9" i="7"/>
  <c r="AI19" i="9"/>
  <c r="AL16" i="9"/>
  <c r="AK16" i="9"/>
  <c r="AL12" i="9"/>
  <c r="AK12" i="9"/>
  <c r="AG12" i="9"/>
  <c r="AI12" i="9"/>
  <c r="AF22" i="9"/>
  <c r="AJ10" i="9"/>
  <c r="AL9" i="9"/>
  <c r="AL14" i="9"/>
  <c r="AK19" i="2"/>
  <c r="AL14" i="2"/>
  <c r="AK10" i="2"/>
  <c r="AK13" i="2"/>
  <c r="AL15" i="2"/>
  <c r="AK12" i="2"/>
  <c r="AL12" i="2"/>
  <c r="AK16" i="2"/>
  <c r="AJ21" i="2"/>
  <c r="AG21" i="2"/>
  <c r="AK9" i="2"/>
  <c r="AK8" i="2"/>
  <c r="AK21" i="2"/>
  <c r="AL17" i="2"/>
  <c r="AK17" i="2"/>
  <c r="AI21" i="2"/>
  <c r="AK18" i="2"/>
  <c r="AL18" i="2"/>
  <c r="AK10" i="4"/>
  <c r="AK18" i="4"/>
  <c r="AL18" i="4"/>
  <c r="AI20" i="4"/>
  <c r="AK14" i="4"/>
  <c r="AK11" i="4"/>
  <c r="AL11" i="4"/>
  <c r="AL15" i="4"/>
  <c r="AK15" i="4"/>
  <c r="AJ20" i="4"/>
  <c r="AL12" i="4"/>
  <c r="AK12" i="4"/>
  <c r="AG20" i="4"/>
  <c r="AL10" i="5"/>
  <c r="AL17" i="5"/>
  <c r="AL21" i="5"/>
  <c r="AM11" i="5"/>
  <c r="AM14" i="5"/>
  <c r="AM18" i="5"/>
  <c r="AL20" i="5"/>
  <c r="AM19" i="5"/>
  <c r="AM9" i="5"/>
  <c r="AL13" i="5"/>
  <c r="AL15" i="5"/>
  <c r="AL8" i="5"/>
  <c r="AM8" i="5"/>
  <c r="AM22" i="5"/>
  <c r="AM12" i="5"/>
  <c r="AL12" i="5"/>
  <c r="AL16" i="5"/>
  <c r="AM16" i="5"/>
  <c r="AL8" i="7"/>
  <c r="AH22" i="7"/>
  <c r="AL22" i="7"/>
  <c r="AJ9" i="7"/>
  <c r="AL19" i="7"/>
  <c r="AJ19" i="7"/>
  <c r="AJ8" i="7"/>
  <c r="AJ21" i="7"/>
  <c r="AL21" i="7"/>
  <c r="AG22" i="9"/>
  <c r="AL10" i="9"/>
  <c r="AK10" i="9"/>
  <c r="AK18" i="10"/>
  <c r="AL18" i="10" s="1"/>
  <c r="AK19" i="1"/>
  <c r="AL21" i="1"/>
  <c r="AM21" i="1"/>
  <c r="AK20" i="1"/>
  <c r="AK21" i="1"/>
  <c r="AN18" i="1"/>
  <c r="AM18" i="1"/>
  <c r="AL19" i="1"/>
  <c r="AN22" i="1"/>
  <c r="AL20" i="1"/>
  <c r="AL23" i="1"/>
  <c r="AM23" i="1"/>
  <c r="AK9" i="1"/>
  <c r="AM12" i="1"/>
  <c r="AN12" i="1"/>
  <c r="AN10" i="1"/>
  <c r="AN16" i="1"/>
  <c r="AN21" i="1"/>
  <c r="AM20" i="1"/>
  <c r="AN20" i="1"/>
  <c r="AM19" i="1"/>
  <c r="AN19" i="1"/>
  <c r="AJ13" i="10" l="1"/>
  <c r="AK14" i="10"/>
  <c r="AL14" i="10" s="1"/>
  <c r="AJ10" i="10"/>
  <c r="AJ8" i="10"/>
  <c r="AJ18" i="10"/>
  <c r="AM18" i="10"/>
  <c r="AJ17" i="10"/>
  <c r="AK17" i="10"/>
  <c r="AM16" i="10"/>
  <c r="AL16" i="10"/>
  <c r="AK15" i="10"/>
  <c r="AL15" i="10" s="1"/>
  <c r="AJ11" i="10"/>
  <c r="AK9" i="10"/>
  <c r="AL9" i="10" s="1"/>
  <c r="AJ16" i="10"/>
  <c r="AJ15" i="10"/>
  <c r="AM14" i="10"/>
  <c r="AJ14" i="10"/>
  <c r="AK13" i="10"/>
  <c r="AJ12" i="10"/>
  <c r="AI19" i="10"/>
  <c r="AG19" i="10"/>
  <c r="AK12" i="10"/>
  <c r="AK11" i="10"/>
  <c r="AK10" i="10"/>
  <c r="AH19" i="10"/>
  <c r="AJ9" i="10"/>
  <c r="AM8" i="10"/>
  <c r="AL17" i="10" l="1"/>
  <c r="AM17" i="10"/>
  <c r="AM15" i="10"/>
  <c r="AM9" i="10"/>
  <c r="AM13" i="10"/>
  <c r="AL13" i="10"/>
  <c r="AM12" i="10"/>
  <c r="AL12" i="10"/>
  <c r="AJ19" i="10"/>
  <c r="AM11" i="10"/>
  <c r="AL11" i="10"/>
  <c r="AL10" i="10"/>
  <c r="AM10" i="1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<sst xmlns="http://schemas.openxmlformats.org/spreadsheetml/2006/main" count="2286" uniqueCount="580">
  <si>
    <t>Combi Walcheren</t>
  </si>
  <si>
    <t>datum:</t>
  </si>
  <si>
    <t>nr</t>
  </si>
  <si>
    <t>te maken</t>
  </si>
  <si>
    <t>gemaakt</t>
  </si>
  <si>
    <t xml:space="preserve">perc. </t>
  </si>
  <si>
    <t>moy.</t>
  </si>
  <si>
    <t>perc.</t>
  </si>
  <si>
    <t>te maken:</t>
  </si>
  <si>
    <t>score</t>
  </si>
  <si>
    <t>No.</t>
  </si>
  <si>
    <t>Datum</t>
  </si>
  <si>
    <t xml:space="preserve">Thuis </t>
  </si>
  <si>
    <t>Uit</t>
  </si>
  <si>
    <t>DEZE AGENDA NIET VERKNIPPEN OF VERWIJDEREN. HET IS  EEN ARCHIEFSTUK!</t>
  </si>
  <si>
    <t>Donderdag</t>
  </si>
  <si>
    <t>Oktober</t>
  </si>
  <si>
    <t>HGL 1</t>
  </si>
  <si>
    <t>HGL 2</t>
  </si>
  <si>
    <t>Meliskerke</t>
  </si>
  <si>
    <t>Middelburg</t>
  </si>
  <si>
    <t>Vrijdag</t>
  </si>
  <si>
    <t>De Woelige Werf</t>
  </si>
  <si>
    <t>Serooskerke</t>
  </si>
  <si>
    <t>Plan Zuid</t>
  </si>
  <si>
    <t>OOS</t>
  </si>
  <si>
    <t>Koudekerke</t>
  </si>
  <si>
    <t>De Springplank</t>
  </si>
  <si>
    <t xml:space="preserve">BBVS </t>
  </si>
  <si>
    <t>vrij</t>
  </si>
  <si>
    <t>BBVS</t>
  </si>
  <si>
    <t xml:space="preserve">Donderdag </t>
  </si>
  <si>
    <t>November</t>
  </si>
  <si>
    <t>HGL2</t>
  </si>
  <si>
    <t>December</t>
  </si>
  <si>
    <t>Januari</t>
  </si>
  <si>
    <t xml:space="preserve">Middelburg </t>
  </si>
  <si>
    <t>Februari</t>
  </si>
  <si>
    <t>HGL1</t>
  </si>
  <si>
    <t>Maart</t>
  </si>
  <si>
    <t>April</t>
  </si>
  <si>
    <t>Stand Clubs per</t>
  </si>
  <si>
    <t>17 - 18 okt</t>
  </si>
  <si>
    <t>24 - 25 okt</t>
  </si>
  <si>
    <t>31 okt-      1 nov</t>
  </si>
  <si>
    <t>7 -  8   nov</t>
  </si>
  <si>
    <t>14 - 15 nov</t>
  </si>
  <si>
    <t>21 - 22 nov</t>
  </si>
  <si>
    <t>28 - 29 nov</t>
  </si>
  <si>
    <t>5 - 6   dec</t>
  </si>
  <si>
    <t>12 - 13 dec</t>
  </si>
  <si>
    <t>9 - 10   jan</t>
  </si>
  <si>
    <t>16 - 17 jan</t>
  </si>
  <si>
    <t>23 - 24 jan</t>
  </si>
  <si>
    <t>30 - 31 jan</t>
  </si>
  <si>
    <t xml:space="preserve">  6 - 7 feb</t>
  </si>
  <si>
    <t>13 - 14 feb</t>
  </si>
  <si>
    <t>20 - 21 feb</t>
  </si>
  <si>
    <t>27 - 28 feb</t>
  </si>
  <si>
    <t>6 - 7 mrt</t>
  </si>
  <si>
    <t>13 - 14 mrt</t>
  </si>
  <si>
    <t>20 -21 mrt</t>
  </si>
  <si>
    <t>27 - 28 mrt</t>
  </si>
  <si>
    <t>3 - 4   apr</t>
  </si>
  <si>
    <t>rang</t>
  </si>
  <si>
    <t>gemiddeld percentage</t>
  </si>
  <si>
    <t>totaal percentages</t>
  </si>
  <si>
    <t>CLUB</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</si>
  <si>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</si>
  <si>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</si>
  <si>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</si>
  <si>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</si>
  <si>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</si>
  <si>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</si>
  <si>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</si>
  <si>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</si>
  <si>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</si>
  <si>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</si>
  <si>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</si>
  <si>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</si>
  <si>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</si>
  <si>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</si>
  <si>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</si>
  <si>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</si>
  <si>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</si>
  <si>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</si>
  <si>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</si>
  <si>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</si>
  <si>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</si>
  <si>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</si>
  <si>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 xml:space="preserve">26-9: </t>
  </si>
  <si>
    <t>Wim bakker geinstrueerd.</t>
  </si>
  <si>
    <t>MIDDELBURG</t>
  </si>
  <si>
    <t>wedstrijdweek</t>
  </si>
  <si>
    <t>PERSOONLIJKE RESULTATEN</t>
  </si>
  <si>
    <t>per mail gebruiksaanwijzing uitleg en gebruiksaanwijzing website gestuurd.</t>
  </si>
  <si>
    <t>wedstrijdleider</t>
  </si>
  <si>
    <t>MELIS</t>
  </si>
  <si>
    <t>SPRI</t>
  </si>
  <si>
    <t>SERO</t>
  </si>
  <si>
    <t>WOEL</t>
  </si>
  <si>
    <t>PLAN</t>
  </si>
  <si>
    <t>KOUD</t>
  </si>
  <si>
    <t>dubbele partijen</t>
  </si>
  <si>
    <t xml:space="preserve"> gesp.partijen     </t>
  </si>
  <si>
    <t xml:space="preserve"> te maken</t>
  </si>
  <si>
    <t xml:space="preserve"> gemaakt</t>
  </si>
  <si>
    <t xml:space="preserve"> plus / min</t>
  </si>
  <si>
    <t xml:space="preserve"> gemiddelde</t>
  </si>
  <si>
    <t>percentage %</t>
  </si>
  <si>
    <t xml:space="preserve"> moyenne</t>
  </si>
  <si>
    <t>Wim Bakker</t>
  </si>
  <si>
    <t>06-27379674</t>
  </si>
  <si>
    <t>DONDERDAG</t>
  </si>
  <si>
    <t xml:space="preserve">N.a.v. gesprek bij Wim Bakker: Indeling spelers gemerkt met X. </t>
  </si>
  <si>
    <t>wnbakker@zeelandnet.nl</t>
  </si>
  <si>
    <t>VRIJDAG</t>
  </si>
  <si>
    <t>Louwerse J</t>
  </si>
  <si>
    <t>Glass R</t>
  </si>
  <si>
    <t>Bakker W</t>
  </si>
  <si>
    <t>Maldegem G van</t>
  </si>
  <si>
    <t>Klink T</t>
  </si>
  <si>
    <t>Coppoolse, L</t>
  </si>
  <si>
    <t>Meerman C</t>
  </si>
  <si>
    <t>Loos Fr de</t>
  </si>
  <si>
    <t>Joosse Fr</t>
  </si>
  <si>
    <t>Walraven P</t>
  </si>
  <si>
    <t>saldo</t>
  </si>
  <si>
    <t>H.G.L. 2</t>
  </si>
  <si>
    <t>MIDD</t>
  </si>
  <si>
    <t xml:space="preserve"> gesp. partijen     </t>
  </si>
  <si>
    <t>Henk v.d. Velden</t>
  </si>
  <si>
    <t>14-9-24: Lijsten bijgewerkt Zie mail Henk v.d. Velde 14-9</t>
  </si>
  <si>
    <t>06-21989337</t>
  </si>
  <si>
    <t>henkvdv.hvv@gmail.com</t>
  </si>
  <si>
    <t>Kole P</t>
  </si>
  <si>
    <t>Houtzager H</t>
  </si>
  <si>
    <t>Mieras J</t>
  </si>
  <si>
    <t>Velden H v/d</t>
  </si>
  <si>
    <t>Wierikx T</t>
  </si>
  <si>
    <t>Boersma C</t>
  </si>
  <si>
    <t>Geldof H</t>
  </si>
  <si>
    <t>Veij J J  de</t>
  </si>
  <si>
    <t>Kats A</t>
  </si>
  <si>
    <t>Filius W</t>
  </si>
  <si>
    <t>Scholte R</t>
  </si>
  <si>
    <t>De wedstrijd van 8 november is wegens  omstandigheden verplaatst naar 29 november</t>
  </si>
  <si>
    <t>B.B.V.S.</t>
  </si>
  <si>
    <t>gesp. part.</t>
  </si>
  <si>
    <t>Jan Stuut</t>
  </si>
  <si>
    <t>06-39805353</t>
  </si>
  <si>
    <t>stuutj@zeelandnet.nl</t>
  </si>
  <si>
    <t>Pleunis L</t>
  </si>
  <si>
    <t>A de Waard</t>
  </si>
  <si>
    <t>49</t>
  </si>
  <si>
    <t>Boone Chr</t>
  </si>
  <si>
    <t>33</t>
  </si>
  <si>
    <t>Stuut J</t>
  </si>
  <si>
    <t>Wildenberg R</t>
  </si>
  <si>
    <t>31</t>
  </si>
  <si>
    <t>Uijtdewilligen P</t>
  </si>
  <si>
    <t>29</t>
  </si>
  <si>
    <t>Bree J de</t>
  </si>
  <si>
    <t>28</t>
  </si>
  <si>
    <t>Hoveijn J</t>
  </si>
  <si>
    <t>26</t>
  </si>
  <si>
    <t>BBVS = Bejaarden Biljart Vereniging Souburg</t>
  </si>
  <si>
    <t>Krottje J</t>
  </si>
  <si>
    <t>22</t>
  </si>
  <si>
    <t>Rozema J</t>
  </si>
  <si>
    <t>17</t>
  </si>
  <si>
    <t>Nagelkerke S</t>
  </si>
  <si>
    <t>Schroevers K</t>
  </si>
  <si>
    <t>15</t>
  </si>
  <si>
    <t>Noordhuis F</t>
  </si>
  <si>
    <t>14</t>
  </si>
  <si>
    <t>PLAN ZUID</t>
  </si>
  <si>
    <t>Kees Dieleman</t>
  </si>
  <si>
    <t>nameleid@zeelandnet.nl</t>
  </si>
  <si>
    <t>Groenewoud R</t>
  </si>
  <si>
    <t>Brouwer B</t>
  </si>
  <si>
    <t>Poortvliet J</t>
  </si>
  <si>
    <t>Jobse A</t>
  </si>
  <si>
    <t>Smolders W</t>
  </si>
  <si>
    <t>Dieleman K</t>
  </si>
  <si>
    <t>Tollenaar J</t>
  </si>
  <si>
    <t>van Wijk G</t>
  </si>
  <si>
    <t>Weert H van</t>
  </si>
  <si>
    <t>SEROOSKERKE</t>
  </si>
  <si>
    <t>Henk Ton</t>
  </si>
  <si>
    <t>Dekker J</t>
  </si>
  <si>
    <t>55</t>
  </si>
  <si>
    <t>52</t>
  </si>
  <si>
    <t>Kamerling J</t>
  </si>
  <si>
    <t>42</t>
  </si>
  <si>
    <t>Huibregtse P</t>
  </si>
  <si>
    <t>40</t>
  </si>
  <si>
    <t>Ton H</t>
  </si>
  <si>
    <t>Mathia J</t>
  </si>
  <si>
    <t>39</t>
  </si>
  <si>
    <t>38</t>
  </si>
  <si>
    <t>Koeijvoets H</t>
  </si>
  <si>
    <t>0</t>
  </si>
  <si>
    <t>Lere E</t>
  </si>
  <si>
    <t>36</t>
  </si>
  <si>
    <t>Kamp H</t>
  </si>
  <si>
    <t>32</t>
  </si>
  <si>
    <t>Koole P</t>
  </si>
  <si>
    <t>30</t>
  </si>
  <si>
    <t>Jobse Jan</t>
  </si>
  <si>
    <t>Cevaal P</t>
  </si>
  <si>
    <t>24</t>
  </si>
  <si>
    <t>Antheunise W</t>
  </si>
  <si>
    <t>20</t>
  </si>
  <si>
    <t>23</t>
  </si>
  <si>
    <t>Jobse Jo</t>
  </si>
  <si>
    <t>Huibregtse W</t>
  </si>
  <si>
    <t>16</t>
  </si>
  <si>
    <t>SPRINGPLANK</t>
  </si>
  <si>
    <t>WOE</t>
  </si>
  <si>
    <t>Adrie Rentmeester</t>
  </si>
  <si>
    <t>adrierentmeester@gmail.com</t>
  </si>
  <si>
    <t>Rijke I de</t>
  </si>
  <si>
    <t>Schutte H</t>
  </si>
  <si>
    <t>Fritz J</t>
  </si>
  <si>
    <t>Walraven H</t>
  </si>
  <si>
    <t>Walraven R</t>
  </si>
  <si>
    <t>Rentmeester A</t>
  </si>
  <si>
    <t>Vermeule R</t>
  </si>
  <si>
    <t>Konings W</t>
  </si>
  <si>
    <t>Zijl K</t>
  </si>
  <si>
    <t>Kelder L</t>
  </si>
  <si>
    <t>Linden J van der</t>
  </si>
  <si>
    <t>Mostert E</t>
  </si>
  <si>
    <t>Stawny A</t>
  </si>
  <si>
    <t>Reinhoudt R</t>
  </si>
  <si>
    <t>H.G.L. 1</t>
  </si>
  <si>
    <t>Sinke J</t>
  </si>
  <si>
    <t>But N</t>
  </si>
  <si>
    <t>Pree A de</t>
  </si>
  <si>
    <t>Wisse J</t>
  </si>
  <si>
    <t>Wege P v/d</t>
  </si>
  <si>
    <t>Dijkstra L</t>
  </si>
  <si>
    <t>Meulenberg H</t>
  </si>
  <si>
    <t>Bolleman R</t>
  </si>
  <si>
    <t>Kessel H van</t>
  </si>
  <si>
    <t>Bleijenberg F</t>
  </si>
  <si>
    <t>Bosse J van de</t>
  </si>
  <si>
    <t>Louws D</t>
  </si>
  <si>
    <t>Verhage J</t>
  </si>
  <si>
    <t>KOUDEKERKE</t>
  </si>
  <si>
    <t xml:space="preserve"> gesp. partijen</t>
  </si>
  <si>
    <t>Jac van Beers</t>
  </si>
  <si>
    <t>0118-552596</t>
  </si>
  <si>
    <t>Kerkhof H</t>
  </si>
  <si>
    <t>58</t>
  </si>
  <si>
    <t>Beers J v</t>
  </si>
  <si>
    <t>46</t>
  </si>
  <si>
    <t>Poelje H v</t>
  </si>
  <si>
    <t>37</t>
  </si>
  <si>
    <t>Sanders H</t>
  </si>
  <si>
    <t>Roelse R</t>
  </si>
  <si>
    <t>35</t>
  </si>
  <si>
    <t>Boone L</t>
  </si>
  <si>
    <t>34</t>
  </si>
  <si>
    <t>Giesberz P</t>
  </si>
  <si>
    <t>Bomer K</t>
  </si>
  <si>
    <t>Serier J</t>
  </si>
  <si>
    <t>Brasser B</t>
  </si>
  <si>
    <t>Wagenaar J</t>
  </si>
  <si>
    <t>Verboom D</t>
  </si>
  <si>
    <t>Verhage K</t>
  </si>
  <si>
    <t>Witte S de</t>
  </si>
  <si>
    <t>Breure N</t>
  </si>
  <si>
    <t>19</t>
  </si>
  <si>
    <t>Stevens D</t>
  </si>
  <si>
    <t>Bosschaart N</t>
  </si>
  <si>
    <t>WOELIGE WERF</t>
  </si>
  <si>
    <t>Pattiasina K</t>
  </si>
  <si>
    <t>83</t>
  </si>
  <si>
    <t>Schweertman J</t>
  </si>
  <si>
    <t>Elve J</t>
  </si>
  <si>
    <t>Moekotte J</t>
  </si>
  <si>
    <t>H Baaijens</t>
  </si>
  <si>
    <t>27</t>
  </si>
  <si>
    <t>Debbaut W</t>
  </si>
  <si>
    <t>Kwekkeboom R</t>
  </si>
  <si>
    <t>18</t>
  </si>
  <si>
    <t>Neve A de</t>
  </si>
  <si>
    <t>Jawad S</t>
  </si>
  <si>
    <t>Beste Jack,</t>
  </si>
  <si>
    <t>MELISKERKE</t>
  </si>
  <si>
    <t>Maandag a.s. kom je voor een toelichting van de wed side van Combi Walcheren.</t>
  </si>
  <si>
    <t>Omdat de voorzitter wat later zal zijn stel ik voor maandagmiddag 2.30 uur in ‘Ons Huis’</t>
  </si>
  <si>
    <t>Jan Wisse</t>
  </si>
  <si>
    <t>Kun je gelijk een kopje koffie meedrinken in de pauze van de biljarters.</t>
  </si>
  <si>
    <t>06-25208818</t>
  </si>
  <si>
    <t>Moet er nog wat klaargezet worden? Mijn laptop breng ik mee.</t>
  </si>
  <si>
    <t>janjokew@kpnmail.nl</t>
  </si>
  <si>
    <t>Gr. Jan.</t>
  </si>
  <si>
    <t>Ad Spruit</t>
  </si>
  <si>
    <t>30-9: Introductie en instructie inzake toepassen en uitvoeren van wijzigingen in de website.</t>
  </si>
  <si>
    <t>Demo en introductie website en hoe wijzigingen aan te brengen.</t>
  </si>
  <si>
    <t>Sluijs A van</t>
  </si>
  <si>
    <t>De heren Adriaansen en Wisse houden de website bij voor Meliskerke.</t>
  </si>
  <si>
    <t>Wachtwoord verstrekt.. Jan Wisse en Peter Minderhout gaan enthousiast aan het werk.</t>
  </si>
  <si>
    <t>Vos J</t>
  </si>
  <si>
    <t>11-10: wijzigingen toegepast:</t>
  </si>
  <si>
    <t>Adriaanse J</t>
  </si>
  <si>
    <t>Louws F</t>
  </si>
  <si>
    <t>Heijde F van de</t>
  </si>
  <si>
    <t>Minderhoud, P</t>
  </si>
  <si>
    <t>Beste Jannen,</t>
  </si>
  <si>
    <t>Weezepoel M</t>
  </si>
  <si>
    <t>In verband met een foutje in de planning heb ik twee data aangepast.</t>
  </si>
  <si>
    <t>Dekker P</t>
  </si>
  <si>
    <t>21</t>
  </si>
  <si>
    <t>Noteer in uw agenda dat  in speelweek 6 (vrijdag 22 november) Meliskerke uit speelt bij BBVS en dat  in speelweek 17 (donderdag 27 februari) BBVS uit speelt bij Meliskerke.</t>
  </si>
  <si>
    <t>Schimmel B</t>
  </si>
  <si>
    <t>De agenda op de website zal ik ook aanpassen.</t>
  </si>
  <si>
    <t>Wisse P</t>
  </si>
  <si>
    <t>Visser W de</t>
  </si>
  <si>
    <t>Smit M</t>
  </si>
  <si>
    <t>12</t>
  </si>
  <si>
    <t>O.O.S.</t>
  </si>
  <si>
    <t>wk 7 en wk 18 klopt omdat HGL 1 dan ook thuis speelt.</t>
  </si>
  <si>
    <t>gesp.part.</t>
  </si>
  <si>
    <t>06-15584575</t>
  </si>
  <si>
    <t>afrancke1@zeelandnet.nl</t>
  </si>
  <si>
    <t>Keizer S</t>
  </si>
  <si>
    <t>Stroo A</t>
  </si>
  <si>
    <t>45</t>
  </si>
  <si>
    <t>Huiszoon K</t>
  </si>
  <si>
    <t>41</t>
  </si>
  <si>
    <t>Francke T</t>
  </si>
  <si>
    <t>Gabrielse W</t>
  </si>
  <si>
    <t>Francke K</t>
  </si>
  <si>
    <t>Lievense J</t>
  </si>
  <si>
    <t>Francke P</t>
  </si>
  <si>
    <t>Telleman B</t>
  </si>
  <si>
    <t xml:space="preserve">Graaf J v d </t>
  </si>
  <si>
    <t>Zijp C</t>
  </si>
  <si>
    <t>Zie Middelburg sjabloon: Wim Bakker heeft zijn programma erop gezet</t>
  </si>
  <si>
    <t>Heel slim!</t>
  </si>
  <si>
    <t>Zo kunnen a.s. tegenstanders al zien wie er komen.</t>
  </si>
  <si>
    <t>Scheelt extra correspondentie</t>
  </si>
  <si>
    <t>Dubbele Partijen</t>
  </si>
  <si>
    <t>Dolf Vorenhout overleden 8-12-2024</t>
  </si>
  <si>
    <t>Spangenberg G</t>
  </si>
  <si>
    <t>Blok W</t>
  </si>
  <si>
    <t>Walraven B</t>
  </si>
  <si>
    <t>Moolenbroek K v</t>
  </si>
  <si>
    <t>Schonis J</t>
  </si>
  <si>
    <t>Tonny Francke</t>
  </si>
  <si>
    <t>Peter Francke E-mail: pfrancke@zeelandnet.nl</t>
  </si>
  <si>
    <t>uit &gt;</t>
  </si>
  <si>
    <t>6 &gt;</t>
  </si>
  <si>
    <t>1 &gt;</t>
  </si>
  <si>
    <t>&lt; 3</t>
  </si>
  <si>
    <t>4 &gt;</t>
  </si>
  <si>
    <t>&lt; 5</t>
  </si>
  <si>
    <t>&lt; thuis</t>
  </si>
  <si>
    <t xml:space="preserve">uit &gt; </t>
  </si>
  <si>
    <t>&lt; 7</t>
  </si>
  <si>
    <t>8 &gt;</t>
  </si>
  <si>
    <t>&lt; 9</t>
  </si>
  <si>
    <t xml:space="preserve">10 &gt; </t>
  </si>
  <si>
    <t xml:space="preserve">&lt; 11 </t>
  </si>
  <si>
    <t>&lt; 12</t>
  </si>
  <si>
    <t xml:space="preserve">14 &gt; </t>
  </si>
  <si>
    <t>&lt; 15</t>
  </si>
  <si>
    <t>16 &gt;</t>
  </si>
  <si>
    <t>&lt; 17</t>
  </si>
  <si>
    <t xml:space="preserve">18 &gt; </t>
  </si>
  <si>
    <t>&lt; 19</t>
  </si>
  <si>
    <t xml:space="preserve">20 &gt; </t>
  </si>
  <si>
    <t>&lt; 21</t>
  </si>
  <si>
    <t xml:space="preserve">22 &gt; </t>
  </si>
  <si>
    <t>&lt; 2</t>
  </si>
  <si>
    <t>3 &gt;</t>
  </si>
  <si>
    <t>&lt; 4</t>
  </si>
  <si>
    <t>5 &gt;</t>
  </si>
  <si>
    <t>10 &gt;</t>
  </si>
  <si>
    <t>&lt; 11</t>
  </si>
  <si>
    <t>13 &gt;</t>
  </si>
  <si>
    <t>&lt; 14</t>
  </si>
  <si>
    <t>15 &gt;</t>
  </si>
  <si>
    <t>&lt; 16</t>
  </si>
  <si>
    <t>18 &gt;</t>
  </si>
  <si>
    <t>20 &gt;</t>
  </si>
  <si>
    <t>22 &gt;</t>
  </si>
  <si>
    <t>17 &gt;</t>
  </si>
  <si>
    <t>&lt; 18</t>
  </si>
  <si>
    <t>19 &gt;</t>
  </si>
  <si>
    <t>&lt; 20</t>
  </si>
  <si>
    <t>21 &gt;</t>
  </si>
  <si>
    <t>&lt; 22</t>
  </si>
  <si>
    <t>14 &gt;</t>
  </si>
  <si>
    <t>&lt; 13</t>
  </si>
  <si>
    <t>12 &gt;</t>
  </si>
  <si>
    <t>11 &gt;</t>
  </si>
  <si>
    <t xml:space="preserve">&lt; 10 </t>
  </si>
  <si>
    <t>9 &gt;</t>
  </si>
  <si>
    <t>&lt; 8</t>
  </si>
  <si>
    <t>7 &gt;</t>
  </si>
  <si>
    <t>&lt; 6</t>
  </si>
  <si>
    <t>2 &gt;</t>
  </si>
  <si>
    <t>&lt; 1</t>
  </si>
  <si>
    <t>Ingekomen bericht 19 februari 2025:</t>
  </si>
  <si>
    <t>goedemiddag,</t>
  </si>
  <si>
    <t>graag informeer ik jullie erover dat han flipse na de laatste combispeeldag van dit seizoen niet langer de wedstrijdleider zal zijn van bv de woelige werf. dit wordt overgenomen door jan moekotte, met als secondant harry baaijens.</t>
  </si>
  <si>
    <t>laat het even weten als jullie meer informatie nodig hebben.</t>
  </si>
  <si>
    <t>Wim geeft  een kleur aan de geselecteerde spelers. Bruin is uitnodiging, blauw is reserve.</t>
  </si>
  <si>
    <t>&lt; 10</t>
  </si>
  <si>
    <t xml:space="preserve">9 &gt; </t>
  </si>
  <si>
    <t xml:space="preserve">15 &gt; </t>
  </si>
  <si>
    <t xml:space="preserve">19 &gt; </t>
  </si>
  <si>
    <t xml:space="preserve">1 &gt; </t>
  </si>
  <si>
    <t xml:space="preserve"> 12 &gt; </t>
  </si>
  <si>
    <t>16&gt;</t>
  </si>
  <si>
    <t xml:space="preserve"> &lt;13</t>
  </si>
  <si>
    <t>woeligewerf@gmail.com</t>
  </si>
  <si>
    <t>beste jack, we gebruiken voor de woelige werf voortaan alleen het mailadres woeligewerf@gmail.com</t>
  </si>
  <si>
    <t>hg arthur</t>
  </si>
  <si>
    <t>Te Maken 23 / 24</t>
  </si>
  <si>
    <t>Te Maken 24 / 25</t>
  </si>
  <si>
    <t>Te Maken 25 / 26</t>
  </si>
  <si>
    <t>4</t>
  </si>
  <si>
    <t>De aantallen in dit sjabloon zijn testgegevens</t>
  </si>
  <si>
    <t>Stand Clubs</t>
  </si>
  <si>
    <t>Linden D.  v. d.</t>
  </si>
  <si>
    <t>&gt;</t>
  </si>
  <si>
    <t>&lt;</t>
  </si>
  <si>
    <t>dit is een test</t>
  </si>
  <si>
    <t>Let Op: scores  handmatig bij "gemaakt"  meetellen</t>
  </si>
  <si>
    <t>week</t>
  </si>
  <si>
    <t>Aantal spelers moet altijd 8 zijn, anders dubbele partij spelen.</t>
  </si>
  <si>
    <t>Nog wat vroeg, maar ik kreeg van de beheerder deze datums door.</t>
  </si>
  <si>
    <t>Bij het opstellen van een nieuw rooster graag rekening mee houden.</t>
  </si>
  <si>
    <t>Met vriendelijke groet Jan.</t>
  </si>
  <si>
    <t>&lt;9</t>
  </si>
  <si>
    <t>12 december: Plan Zuid tegen Meliskerke Want geruild met Meliskerke op 19 maart: Meliskerke - Plan Zuid.</t>
  </si>
  <si>
    <t>De formules zie je oop de formulebalk als je met de muis in het betreffende veld klikt.</t>
  </si>
  <si>
    <t>OKT</t>
  </si>
  <si>
    <t>NOV</t>
  </si>
  <si>
    <t>DEC</t>
  </si>
  <si>
    <t>JAN</t>
  </si>
  <si>
    <t>FEB</t>
  </si>
  <si>
    <t>MRT</t>
  </si>
  <si>
    <t>APR</t>
  </si>
  <si>
    <t>6</t>
  </si>
  <si>
    <t>13</t>
  </si>
  <si>
    <t>5</t>
  </si>
  <si>
    <t>11</t>
  </si>
  <si>
    <t>9</t>
  </si>
  <si>
    <t xml:space="preserve">17 &gt; </t>
  </si>
  <si>
    <t>3</t>
  </si>
  <si>
    <t>Controles</t>
  </si>
  <si>
    <t>aant.spelers</t>
  </si>
  <si>
    <t>2</t>
  </si>
  <si>
    <t>week 9 en week 20 zijn geruild en aangegeven met groen veld</t>
  </si>
  <si>
    <t>7</t>
  </si>
  <si>
    <t>Jan Moekotte</t>
  </si>
  <si>
    <t>seizoen 2023-2024</t>
  </si>
  <si>
    <t>8</t>
  </si>
  <si>
    <t xml:space="preserve"> 7 &gt;</t>
  </si>
  <si>
    <t>seizoen 2023 -2024</t>
  </si>
  <si>
    <t>Controle</t>
  </si>
  <si>
    <t>2024-2025</t>
  </si>
  <si>
    <t>seizoen 2024-2025</t>
  </si>
  <si>
    <t>seizoen 24 - 25</t>
  </si>
  <si>
    <t xml:space="preserve">7 &gt; </t>
  </si>
  <si>
    <t xml:space="preserve">&lt; 6 </t>
  </si>
  <si>
    <t xml:space="preserve"> 17 &gt; </t>
  </si>
  <si>
    <t>2024 - 2025</t>
  </si>
  <si>
    <t>2023 - 2024</t>
  </si>
  <si>
    <t xml:space="preserve">&lt; 17 </t>
  </si>
  <si>
    <t>scores van dubbele partijen apart bijtellen bij clubresultaat</t>
  </si>
  <si>
    <t>79</t>
  </si>
  <si>
    <t>Controle aantal spelers</t>
  </si>
  <si>
    <t>StandClubs</t>
  </si>
  <si>
    <t xml:space="preserve">12 december en 21 maart Plan Zuid en Meliskerke hebben  geruild. </t>
  </si>
  <si>
    <t>Seizoen 2025 - 2026</t>
  </si>
  <si>
    <t>Controles aantal. spelers</t>
  </si>
  <si>
    <r>
      <t>Van:</t>
    </r>
    <r>
      <rPr>
        <sz val="14"/>
        <color theme="1"/>
        <rFont val="Calibri"/>
        <family val="2"/>
      </rPr>
      <t xml:space="preserve"> Jack Kapitein</t>
    </r>
  </si>
  <si>
    <r>
      <t>Verzonden:</t>
    </r>
    <r>
      <rPr>
        <sz val="14"/>
        <color theme="1"/>
        <rFont val="Calibri"/>
        <family val="2"/>
      </rPr>
      <t xml:space="preserve"> vrijdag 11 oktober 2024 09:43</t>
    </r>
  </si>
  <si>
    <r>
      <t>Aan:</t>
    </r>
    <r>
      <rPr>
        <sz val="14"/>
        <color theme="1"/>
        <rFont val="Calibri"/>
        <family val="2"/>
      </rPr>
      <t xml:space="preserve"> janjokew@kpnmail.nl; Stuut-jan &lt;stuutj@zeelandnet.nl&gt;</t>
    </r>
  </si>
  <si>
    <r>
      <t>Onderwerp:</t>
    </r>
    <r>
      <rPr>
        <sz val="14"/>
        <color theme="1"/>
        <rFont val="Calibri"/>
        <family val="2"/>
      </rPr>
      <t xml:space="preserve"> Aanpassing agenda</t>
    </r>
  </si>
  <si>
    <r>
      <t xml:space="preserve">Voor Meliskerke is het moeilijk om op </t>
    </r>
    <r>
      <rPr>
        <b/>
        <sz val="14"/>
        <color theme="1"/>
        <rFont val="Aptos"/>
        <family val="2"/>
      </rPr>
      <t>11 september</t>
    </r>
    <r>
      <rPr>
        <sz val="14"/>
        <color theme="1"/>
        <rFont val="Aptos"/>
        <family val="2"/>
      </rPr>
      <t xml:space="preserve"> en op </t>
    </r>
    <r>
      <rPr>
        <b/>
        <sz val="14"/>
        <color theme="1"/>
        <rFont val="Aptos"/>
        <family val="2"/>
      </rPr>
      <t>11 december 2025</t>
    </r>
    <r>
      <rPr>
        <sz val="14"/>
        <color theme="1"/>
        <rFont val="Aptos"/>
        <family val="2"/>
      </rPr>
      <t xml:space="preserve"> thuis te spelen.</t>
    </r>
  </si>
  <si>
    <t xml:space="preserve">Vermeirssen (42 car) </t>
  </si>
  <si>
    <t>heeft vorig seizoen (2024-2025) niet meegespeeld en heeft derhalve geen score</t>
  </si>
  <si>
    <t>06-42204413</t>
  </si>
  <si>
    <t>Butz en Wielemaker hebben vorig seizoen geen caramboles gemaakt en kunnen derhalve niet worden ingezet</t>
  </si>
  <si>
    <t xml:space="preserve">R. v.Rosevelt </t>
  </si>
  <si>
    <t>stand clubs</t>
  </si>
  <si>
    <t xml:space="preserve"> 4 &gt;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</si>
  <si>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</si>
  <si>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</si>
  <si>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</si>
  <si>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</si>
  <si>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</si>
  <si>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</si>
  <si>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</si>
  <si>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</si>
  <si>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</si>
  <si>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</si>
  <si>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</si>
  <si>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</si>
  <si>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</si>
  <si>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</si>
  <si>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</si>
  <si>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</si>
  <si>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</si>
  <si>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</si>
  <si>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</si>
  <si>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</si>
  <si>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</si>
  <si>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RUIL</t>
  </si>
  <si>
    <t>Ruil</t>
  </si>
  <si>
    <t xml:space="preserve">week 1 </t>
  </si>
  <si>
    <t xml:space="preserve">Sorteren: Selecteer het raster van cel D5 diagonaal naar AB15, kies hierboven op Sorteren en Filteren - aangepast sorteren - sorteren op Kolom D -  Celwaarden - van groot naar klein - OK. </t>
  </si>
  <si>
    <t>CLUBRESULTATEN DE WOELIGE WERF 2025 - 2026</t>
  </si>
  <si>
    <t>CLUBRESULTATEN SEROOSKERKE 2025 - 2026</t>
  </si>
  <si>
    <t>CLUBRESULTATEN MIDDELBURG 2025 - 2026</t>
  </si>
  <si>
    <t>CLUBRESULTATEN DE SPRINGPLANK 2025 - 2026</t>
  </si>
  <si>
    <t>CLUBRESULTATEN O.O.S. 2025 - 2026</t>
  </si>
  <si>
    <t>CLUBRESULTATEN B.B.V.S. 2025 - 2026</t>
  </si>
  <si>
    <t>CLUBRESULTATEN KOUDEKERKE 2025 - 2026</t>
  </si>
  <si>
    <t>CLUBRESULTATEN MELISKERKE 2025 - 2026</t>
  </si>
  <si>
    <t>CLUBRESULTATEN PLAN ZUID 2025 -2026</t>
  </si>
  <si>
    <t>CLUBRESULTATEN H.G.L. 2  2025 - 2026</t>
  </si>
  <si>
    <t>CLUBRESULTATEN H.G.L. 1 2025 - 2026</t>
  </si>
  <si>
    <t xml:space="preserve"> percentage %</t>
  </si>
  <si>
    <t>X = geselecteerd</t>
  </si>
  <si>
    <t>Willem Antheunisse</t>
  </si>
  <si>
    <t>06-15564762</t>
  </si>
  <si>
    <t>willemaria@zeelandnet.nl</t>
  </si>
  <si>
    <t>Beste heren wedstrijdleiders,</t>
  </si>
  <si>
    <t>Zoals al gemeld op de jaarvergadering  zal in het nieuwe seizoen als wedstrijdleider voor Serooskerke optreden:</t>
  </si>
  <si>
    <t>Willem Antheunisse     Vrouwenpolderseweg 53      4353BC  Serooskerke</t>
  </si>
  <si>
    <t>Tel. 06 15564762</t>
  </si>
  <si>
    <t>E-mail  willemaria@zeelandnet.nl</t>
  </si>
  <si>
    <t>En bij dezen wil ik alle collega wedstrijdleiders nog bedanken voor de prettige contacten en samenwerking</t>
  </si>
  <si>
    <t>Met vriendelijke groet</t>
  </si>
  <si>
    <t>Mail van Henk Ton 20-5-25</t>
  </si>
  <si>
    <t>Koppejan, Ko</t>
  </si>
  <si>
    <t>%</t>
  </si>
  <si>
    <t>poeke@zeelandnet.nl</t>
  </si>
  <si>
    <t>Wolff</t>
  </si>
  <si>
    <t>Zwieten, K. van</t>
  </si>
  <si>
    <t>De volgende wedstrijdleiders hebben op 27-08-2025 het verzoek om hun spelerslijst te actualiseren ontvangen:</t>
  </si>
  <si>
    <t>Meliskerke - Jan Wisse</t>
  </si>
  <si>
    <t>BBVS - Jan Stuut</t>
  </si>
  <si>
    <t>Woelige Werf - Jan Moekotte</t>
  </si>
  <si>
    <t>Springplank - Adrie Rentmeester</t>
  </si>
  <si>
    <t>HGL 1 en 2: Henk v.d. Velden</t>
  </si>
  <si>
    <t>O.O.S. - Tonny Francke</t>
  </si>
  <si>
    <t>Plan Zuid - Kees Dieleman</t>
  </si>
  <si>
    <t>Koudekerke - Jac van Beers</t>
  </si>
  <si>
    <t>Serooskerke - Willem Antheunisse</t>
  </si>
  <si>
    <t>Blok P. de</t>
  </si>
  <si>
    <t>Kiviet A</t>
  </si>
  <si>
    <t>06-39501738</t>
  </si>
  <si>
    <t>Thuisspelend scoort gemiddeld:</t>
  </si>
  <si>
    <t>Uitspelend</t>
  </si>
  <si>
    <t>Daan Butz</t>
  </si>
  <si>
    <r>
      <t xml:space="preserve">Sturm G </t>
    </r>
    <r>
      <rPr>
        <b/>
        <sz val="20"/>
        <color theme="1"/>
        <rFont val="Arial"/>
        <family val="2"/>
      </rPr>
      <t>(B)</t>
    </r>
  </si>
  <si>
    <r>
      <t xml:space="preserve">A.v.d.Hoven </t>
    </r>
    <r>
      <rPr>
        <b/>
        <sz val="20"/>
        <rFont val="Arial"/>
        <family val="2"/>
      </rPr>
      <t>(B)</t>
    </r>
  </si>
  <si>
    <t>X</t>
  </si>
  <si>
    <t>R</t>
  </si>
  <si>
    <t>Gasten:</t>
  </si>
  <si>
    <t>Thuis:</t>
  </si>
  <si>
    <r>
      <rPr>
        <i/>
        <sz val="10"/>
        <rFont val="Arial"/>
        <family val="2"/>
      </rPr>
      <t xml:space="preserve">bereken het percentage door </t>
    </r>
    <r>
      <rPr>
        <sz val="10"/>
        <rFont val="Arial"/>
        <family val="2"/>
      </rPr>
      <t xml:space="preserve">"gemaakt" </t>
    </r>
    <r>
      <rPr>
        <i/>
        <sz val="10"/>
        <rFont val="Arial"/>
        <family val="2"/>
      </rPr>
      <t>te delen door</t>
    </r>
    <r>
      <rPr>
        <sz val="10"/>
        <rFont val="Arial"/>
        <family val="2"/>
      </rPr>
      <t xml:space="preserve"> "te maken" </t>
    </r>
    <r>
      <rPr>
        <i/>
        <sz val="10"/>
        <rFont val="Arial"/>
        <family val="2"/>
      </rPr>
      <t>en de uitkomst te vermenigvuldigen met</t>
    </r>
    <r>
      <rPr>
        <sz val="10"/>
        <rFont val="Arial"/>
        <family val="2"/>
      </rPr>
      <t xml:space="preserve"> 100. </t>
    </r>
    <r>
      <rPr>
        <i/>
        <sz val="10"/>
        <rFont val="Arial"/>
        <family val="2"/>
      </rPr>
      <t>Ofwel</t>
    </r>
    <r>
      <rPr>
        <sz val="10"/>
        <rFont val="Arial"/>
        <family val="2"/>
      </rPr>
      <t xml:space="preserve"> (gemaakt / te maken)*100</t>
    </r>
  </si>
  <si>
    <t>eind stand:</t>
  </si>
  <si>
    <t>Naam:</t>
  </si>
  <si>
    <t>Naam speler</t>
  </si>
  <si>
    <t>Voor akkoord Wedstrijdleider  thuis:</t>
  </si>
  <si>
    <t>Voor akkoord Wedstrijdleider gasten:</t>
  </si>
  <si>
    <r>
      <rPr>
        <i/>
        <sz val="12"/>
        <rFont val="Arial"/>
        <family val="2"/>
      </rPr>
      <t xml:space="preserve">eindstand melden bij Jack Kapitein: </t>
    </r>
    <r>
      <rPr>
        <sz val="12"/>
        <rFont val="Arial"/>
        <family val="2"/>
      </rPr>
      <t xml:space="preserve">wlcombi@outlook.com </t>
    </r>
    <r>
      <rPr>
        <i/>
        <sz val="12"/>
        <rFont val="Arial"/>
        <family val="2"/>
      </rPr>
      <t>of</t>
    </r>
    <r>
      <rPr>
        <sz val="12"/>
        <rFont val="Arial"/>
        <family val="2"/>
      </rPr>
      <t xml:space="preserve"> 06-83949453</t>
    </r>
  </si>
  <si>
    <r>
      <t xml:space="preserve">Kopieer dit formulier en </t>
    </r>
    <r>
      <rPr>
        <u/>
        <sz val="10"/>
        <rFont val="Arial"/>
        <family val="2"/>
      </rPr>
      <t>bewaar het goed</t>
    </r>
    <r>
      <rPr>
        <sz val="10"/>
        <rFont val="Arial"/>
        <family val="2"/>
      </rPr>
      <t>. Aan het eind van het seizoen heeft de competitieleider het wellicht nodig!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</si>
</sst>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dd/mmm"/>
    <numFmt numFmtId="166" formatCode="dd/mm/yy"/>
    <numFmt numFmtId="167" formatCode="d\ mmm\ yy"/>
    <numFmt numFmtId="168" formatCode="[$-F800]dddd\,\ mmmm\ dd\,\ yyyy"/>
  </numFmts>
  <fonts count="115" x14ac:knownFonts="1">
    <font>
      <sz val="11"/>
      <color theme="1"/>
      <name val="Aptos Narrow"/>
      <family val="2"/>
      <scheme val="minor"/>
    </font>
    <font>
      <sz val="14"/>
      <color theme="1"/>
      <name val="Arial"/>
      <family val="2"/>
    </font>
    <font>
      <sz val="14"/>
      <color theme="1"/>
      <name val="Arial"/>
      <family val="2"/>
    </font>
    <font>
      <sz val="14"/>
      <color theme="1"/>
      <name val="Arial"/>
      <family val="2"/>
    </font>
    <font>
      <sz val="14"/>
      <color theme="1"/>
      <name val="Arial"/>
      <family val="2"/>
    </font>
    <font>
      <sz val="14"/>
      <color theme="1"/>
      <name val="Arial"/>
      <family val="2"/>
    </font>
    <font>
      <sz val="14"/>
      <color theme="1"/>
      <name val="Arial"/>
      <family val="2"/>
    </font>
    <font>
      <sz val="10"/>
      <name val="Arial"/>
      <family val="2"/>
    </font>
    <font>
      <sz val="8"/>
      <name val="Aptos Narrow"/>
      <family val="2"/>
      <scheme val="minor"/>
    </font>
    <font>
      <sz val="10"/>
      <name val="Arial"/>
      <family val="2"/>
    </font>
    <font>
      <sz val="11"/>
      <color indexed="8"/>
      <name val="Calibri"/>
      <family val="2"/>
    </font>
    <font>
      <sz val="11"/>
      <color indexed="9"/>
      <name val="Calibri"/>
      <family val="2"/>
    </font>
    <font>
      <sz val="10"/>
      <color theme="1"/>
      <name val="Arial"/>
      <family val="2"/>
    </font>
    <font>
      <sz val="10"/>
      <color theme="0" tint="-0.499984740745262"/>
      <name val="Arial"/>
      <family val="2"/>
    </font>
    <font>
      <sz val="11"/>
      <color rgb="FFFF0000"/>
      <name val="Aptos Narrow"/>
      <family val="2"/>
      <scheme val="minor"/>
    </font>
    <font>
      <u/>
      <sz val="11"/>
      <color theme="10"/>
      <name val="Aptos Narrow"/>
      <family val="2"/>
      <scheme val="minor"/>
    </font>
    <font>
      <sz val="12"/>
      <name val="Arial"/>
      <family val="2"/>
    </font>
    <font>
      <sz val="11"/>
      <color theme="1"/>
      <name val="Arial"/>
      <family val="2"/>
    </font>
    <font>
      <sz val="7"/>
      <color theme="1"/>
      <name val="Arial"/>
      <family val="2"/>
    </font>
    <font>
      <sz val="11"/>
      <color theme="1"/>
      <name val="Aptos Narrow"/>
      <family val="2"/>
      <scheme val="minor"/>
    </font>
    <font>
      <sz val="11"/>
      <color rgb="FF000000"/>
      <name val="Calibri"/>
      <family val="2"/>
      <charset val="1"/>
    </font>
    <font>
      <u/>
      <sz val="11"/>
      <color rgb="FF0000FF"/>
      <name val="Calibri"/>
      <family val="2"/>
      <charset val="1"/>
    </font>
    <font>
      <sz val="11"/>
      <name val="Aptos Narrow"/>
      <family val="2"/>
      <scheme val="minor"/>
    </font>
    <font>
      <u/>
      <sz val="11"/>
      <color theme="10"/>
      <name val="Calibri"/>
      <family val="2"/>
    </font>
    <font>
      <sz val="16"/>
      <color theme="1"/>
      <name val="Aptos Narrow"/>
      <family val="2"/>
      <scheme val="minor"/>
    </font>
    <font>
      <sz val="14"/>
      <color theme="1"/>
      <name val="Aptos Narrow"/>
      <family val="2"/>
      <scheme val="minor"/>
    </font>
    <font>
      <sz val="11"/>
      <name val="Arial"/>
      <family val="2"/>
    </font>
    <font>
      <sz val="14"/>
      <color theme="1"/>
      <name val="Arial"/>
      <family val="2"/>
    </font>
    <font>
      <sz val="10"/>
      <name val="Arial"/>
      <family val="2"/>
    </font>
    <font>
      <sz val="11"/>
      <color theme="0" tint="-0.499984740745262"/>
      <name val="Arial"/>
      <family val="2"/>
    </font>
    <font>
      <sz val="12"/>
      <color theme="1"/>
      <name val="Arial"/>
      <family val="2"/>
    </font>
    <font>
      <sz val="16"/>
      <color theme="1"/>
      <name val="Arial"/>
      <family val="2"/>
    </font>
    <font>
      <u/>
      <sz val="14"/>
      <color theme="10"/>
      <name val="Aptos Narrow"/>
      <family val="2"/>
      <scheme val="minor"/>
    </font>
    <font>
      <sz val="14"/>
      <name val="Arial"/>
      <family val="2"/>
    </font>
    <font>
      <sz val="18"/>
      <color theme="1"/>
      <name val="Arial"/>
      <family val="2"/>
    </font>
    <font>
      <sz val="16"/>
      <name val="Arial"/>
      <family val="2"/>
    </font>
    <font>
      <sz val="10"/>
      <color rgb="FFFF0000"/>
      <name val="Arial"/>
      <family val="2"/>
    </font>
    <font>
      <sz val="12"/>
      <color rgb="FFFF0000"/>
      <name val="Arial"/>
      <family val="2"/>
    </font>
    <font>
      <sz val="14"/>
      <color rgb="FFFF0000"/>
      <name val="Arial"/>
      <family val="2"/>
    </font>
    <font>
      <b/>
      <sz val="14"/>
      <color theme="1"/>
      <name val="Arial"/>
      <family val="2"/>
    </font>
    <font>
      <sz val="10"/>
      <color indexed="8"/>
      <name val="Arial"/>
      <family val="2"/>
    </font>
    <font>
      <sz val="11"/>
      <color rgb="FFFF0000"/>
      <name val="Arial"/>
      <family val="2"/>
    </font>
    <font>
      <sz val="16"/>
      <color theme="1"/>
      <name val="Arial Narrow"/>
      <family val="2"/>
    </font>
    <font>
      <sz val="14"/>
      <color theme="1"/>
      <name val="Calibri"/>
      <family val="2"/>
    </font>
    <font>
      <sz val="11"/>
      <color theme="1"/>
      <name val="Aptos"/>
      <family val="2"/>
    </font>
    <font>
      <u/>
      <sz val="12"/>
      <color theme="10"/>
      <name val="Arial"/>
      <family val="2"/>
    </font>
    <font>
      <sz val="18"/>
      <name val="Arial"/>
      <family val="2"/>
    </font>
    <font>
      <u/>
      <sz val="14"/>
      <color theme="10"/>
      <name val="Calibri"/>
      <family val="2"/>
    </font>
    <font>
      <b/>
      <sz val="11"/>
      <color theme="1"/>
      <name val="Calibri"/>
      <family val="2"/>
    </font>
    <font>
      <sz val="11"/>
      <color theme="1"/>
      <name val="Calibri"/>
      <family val="2"/>
    </font>
    <font>
      <sz val="20"/>
      <name val="Arial"/>
      <family val="2"/>
    </font>
    <font>
      <sz val="10"/>
      <color theme="1" tint="0.34998626667073579"/>
      <name val="Arial"/>
      <family val="2"/>
    </font>
    <font>
      <sz val="12"/>
      <color theme="1" tint="0.34998626667073579"/>
      <name val="Arial"/>
      <family val="2"/>
    </font>
    <font>
      <sz val="9"/>
      <color theme="2" tint="-0.249977111117893"/>
      <name val="Arial"/>
      <family val="2"/>
    </font>
    <font>
      <sz val="16"/>
      <color rgb="FFFF0000"/>
      <name val="Arial"/>
      <family val="2"/>
    </font>
    <font>
      <sz val="18"/>
      <color rgb="FFFF0000"/>
      <name val="Arial"/>
      <family val="2"/>
    </font>
    <font>
      <sz val="22"/>
      <color rgb="FFFF0000"/>
      <name val="Arial"/>
      <family val="2"/>
    </font>
    <font>
      <sz val="22"/>
      <color rgb="FFFF0000"/>
      <name val="Aptos Narrow"/>
      <family val="2"/>
      <scheme val="minor"/>
    </font>
    <font>
      <sz val="20"/>
      <color theme="1"/>
      <name val="Aptos Narrow"/>
      <family val="2"/>
      <scheme val="minor"/>
    </font>
    <font>
      <sz val="16"/>
      <color rgb="FF000000"/>
      <name val="Arial"/>
      <family val="2"/>
    </font>
    <font>
      <sz val="11"/>
      <color rgb="FF242424"/>
      <name val="Segoe UI"/>
      <family val="2"/>
    </font>
    <font>
      <b/>
      <sz val="11"/>
      <color rgb="FF000000"/>
      <name val="Calibri"/>
      <family val="2"/>
    </font>
    <font>
      <sz val="16"/>
      <color rgb="FF000000"/>
      <name val="Aptos Narrow"/>
      <family val="2"/>
      <scheme val="minor"/>
    </font>
    <font>
      <sz val="14"/>
      <color rgb="FF000000"/>
      <name val="Arial"/>
      <family val="2"/>
    </font>
    <font>
      <sz val="14"/>
      <name val="Aptos Narrow"/>
      <family val="2"/>
      <scheme val="minor"/>
    </font>
    <font>
      <sz val="16"/>
      <color theme="1"/>
      <name val="Aptos"/>
      <family val="2"/>
    </font>
    <font>
      <u/>
      <sz val="16"/>
      <color theme="10"/>
      <name val="Calibri"/>
      <family val="2"/>
    </font>
    <font>
      <u/>
      <sz val="16"/>
      <color theme="10"/>
      <name val="Aptos Narrow"/>
      <family val="2"/>
      <scheme val="minor"/>
    </font>
    <font>
      <sz val="22"/>
      <color theme="1"/>
      <name val="Arial"/>
      <family val="2"/>
    </font>
    <font>
      <b/>
      <sz val="22"/>
      <color theme="1"/>
      <name val="Arial"/>
      <family val="2"/>
    </font>
    <font>
      <sz val="16"/>
      <name val="Aptos Narrow"/>
      <family val="2"/>
      <scheme val="minor"/>
    </font>
    <font>
      <sz val="16"/>
      <color rgb="FFFF0000"/>
      <name val="Aptos Narrow"/>
      <family val="2"/>
      <scheme val="minor"/>
    </font>
    <font>
      <sz val="14"/>
      <color theme="0" tint="-0.499984740745262"/>
      <name val="Arial"/>
      <family val="2"/>
    </font>
    <font>
      <sz val="12"/>
      <color theme="0" tint="-0.499984740745262"/>
      <name val="Arial"/>
      <family val="2"/>
    </font>
    <font>
      <sz val="18"/>
      <color theme="0" tint="-0.499984740745262"/>
      <name val="Arial"/>
      <family val="2"/>
    </font>
    <font>
      <sz val="18"/>
      <color theme="1"/>
      <name val="Aptos Narrow"/>
      <family val="2"/>
      <scheme val="minor"/>
    </font>
    <font>
      <sz val="20"/>
      <color theme="1"/>
      <name val="Arial"/>
      <family val="2"/>
    </font>
    <font>
      <sz val="24"/>
      <color theme="1"/>
      <name val="Arial"/>
      <family val="2"/>
    </font>
    <font>
      <sz val="10"/>
      <color theme="0"/>
      <name val="Arial"/>
      <family val="2"/>
    </font>
    <font>
      <b/>
      <sz val="20"/>
      <color theme="1"/>
      <name val="Arial"/>
      <family val="2"/>
    </font>
    <font>
      <b/>
      <sz val="20"/>
      <name val="Arial"/>
      <family val="2"/>
    </font>
    <font>
      <b/>
      <sz val="18"/>
      <name val="Arial"/>
      <family val="2"/>
    </font>
    <font>
      <sz val="24"/>
      <name val="Aptos Narrow"/>
      <family val="2"/>
      <scheme val="minor"/>
    </font>
    <font>
      <sz val="24"/>
      <name val="Arial"/>
      <family val="2"/>
    </font>
    <font>
      <sz val="14"/>
      <color theme="1"/>
      <name val="Aptos"/>
      <family val="2"/>
    </font>
    <font>
      <b/>
      <sz val="14"/>
      <color theme="1"/>
      <name val="Calibri"/>
      <family val="2"/>
    </font>
    <font>
      <b/>
      <sz val="14"/>
      <color theme="1"/>
      <name val="Aptos"/>
      <family val="2"/>
    </font>
    <font>
      <sz val="16"/>
      <color theme="1"/>
      <name val="Calibri"/>
      <family val="2"/>
    </font>
    <font>
      <sz val="16"/>
      <color rgb="FF242424"/>
      <name val="Segoe UI"/>
      <family val="2"/>
    </font>
    <font>
      <b/>
      <sz val="18"/>
      <color rgb="FF000000"/>
      <name val="Arial"/>
      <family val="2"/>
    </font>
    <font>
      <sz val="14"/>
      <color theme="1"/>
      <name val="Aptos Narrow"/>
      <family val="2"/>
    </font>
    <font>
      <sz val="14"/>
      <name val="Aptos Narrow"/>
      <family val="2"/>
    </font>
    <font>
      <sz val="14"/>
      <color rgb="FFFF0000"/>
      <name val="Aptos Narrow"/>
      <family val="2"/>
    </font>
    <font>
      <sz val="20"/>
      <color rgb="FFFF0000"/>
      <name val="Arial"/>
      <family val="2"/>
    </font>
    <font>
      <sz val="20"/>
      <color theme="1"/>
      <name val="Arial Narrow"/>
      <family val="2"/>
    </font>
    <font>
      <b/>
      <sz val="22"/>
      <color theme="0"/>
      <name val="Arial"/>
      <family val="2"/>
    </font>
    <font>
      <sz val="20"/>
      <color theme="0" tint="-0.499984740745262"/>
      <name val="Arial"/>
      <family val="2"/>
    </font>
    <font>
      <sz val="20"/>
      <color rgb="FF000000"/>
      <name val="Arial"/>
      <family val="2"/>
    </font>
    <font>
      <sz val="20"/>
      <name val="Aptos Narrow"/>
      <family val="2"/>
      <scheme val="minor"/>
    </font>
    <font>
      <sz val="18"/>
      <name val="Aptos Narrow"/>
      <family val="2"/>
      <scheme val="minor"/>
    </font>
    <font>
      <sz val="18"/>
      <color rgb="FFFF0000"/>
      <name val="Aptos Narrow"/>
      <family val="2"/>
      <scheme val="minor"/>
    </font>
    <font>
      <sz val="20"/>
      <name val="Arial Narrow"/>
      <family val="2"/>
    </font>
    <font>
      <u/>
      <sz val="20"/>
      <color theme="10"/>
      <name val="Aptos Narrow"/>
      <family val="2"/>
      <scheme val="minor"/>
    </font>
    <font>
      <sz val="20"/>
      <color rgb="FFFF0000"/>
      <name val="Aptos Narrow"/>
      <family val="2"/>
      <scheme val="minor"/>
    </font>
    <font>
      <u/>
      <sz val="18"/>
      <color theme="10"/>
      <name val="Aptos Narrow"/>
      <family val="2"/>
      <scheme val="minor"/>
    </font>
    <font>
      <u/>
      <sz val="22"/>
      <name val="Aptos Narrow"/>
      <family val="2"/>
      <scheme val="minor"/>
    </font>
    <font>
      <sz val="22"/>
      <name val="Arial"/>
      <family val="2"/>
    </font>
    <font>
      <u/>
      <sz val="24"/>
      <color theme="10"/>
      <name val="Aptos Narrow"/>
      <family val="2"/>
      <scheme val="minor"/>
    </font>
    <font>
      <sz val="22"/>
      <color theme="1"/>
      <name val="Aptos Narrow"/>
      <family val="2"/>
      <scheme val="minor"/>
    </font>
    <font>
      <sz val="24"/>
      <color theme="1"/>
      <name val="Aptos Narrow"/>
      <family val="2"/>
      <scheme val="minor"/>
    </font>
    <font>
      <sz val="26"/>
      <color theme="1"/>
      <name val="Arial"/>
      <family val="2"/>
    </font>
    <font>
      <i/>
      <sz val="10"/>
      <name val="Arial"/>
      <family val="2"/>
    </font>
    <font>
      <sz val="9"/>
      <name val="Arial"/>
      <family val="2"/>
    </font>
    <font>
      <i/>
      <sz val="12"/>
      <name val="Arial"/>
      <family val="2"/>
    </font>
    <font>
      <u/>
      <sz val="10"/>
      <name val="Arial"/>
      <family val="2"/>
    </font>
  </fonts>
  <fills count="43">
    <fill>
      <patternFill patternType="none"/>
    </fill>
    <fill>
      <patternFill patternType="gray125"/>
    </fill>
    <fill>
      <patternFill patternType="solid">
        <fgColor them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rgb="FFCC9900"/>
        <bgColor indexed="64"/>
      </patternFill>
    </fill>
    <fill>
      <patternFill patternType="solid">
        <fgColor theme="3" tint="0.89999084444715716"/>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2"/>
        <bgColor rgb="FF000000"/>
      </patternFill>
    </fill>
    <fill>
      <patternFill patternType="solid">
        <fgColor theme="9" tint="0.39997558519241921"/>
        <bgColor indexed="64"/>
      </patternFill>
    </fill>
    <fill>
      <patternFill patternType="solid">
        <fgColor theme="0" tint="-4.9989318521683403E-2"/>
        <bgColor rgb="FF000000"/>
      </patternFill>
    </fill>
    <fill>
      <patternFill patternType="solid">
        <fgColor theme="2" tint="-9.9978637043366805E-2"/>
        <bgColor indexed="64"/>
      </patternFill>
    </fill>
    <fill>
      <patternFill patternType="solid">
        <fgColor theme="5"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FFFCC"/>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theme="0"/>
      </top>
      <bottom/>
      <diagonal/>
    </border>
    <border>
      <left/>
      <right/>
      <top/>
      <bottom style="thin">
        <color theme="0"/>
      </bottom>
      <diagonal/>
    </border>
    <border>
      <left/>
      <right style="thin">
        <color theme="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s>
  <cellStyleXfs count="35">
    <xf numFmtId="0" fontId="0" fillId="0" borderId="0"/>
    <xf numFmtId="0" fontId="9" fillId="0" borderId="0"/>
    <xf numFmtId="0" fontId="10" fillId="3" borderId="0" applyBorder="0" applyAlignment="0" applyProtection="0"/>
    <xf numFmtId="0" fontId="10" fillId="4" borderId="0" applyBorder="0" applyAlignment="0" applyProtection="0"/>
    <xf numFmtId="0" fontId="10" fillId="5" borderId="0" applyBorder="0" applyAlignment="0" applyProtection="0"/>
    <xf numFmtId="0" fontId="10" fillId="6" borderId="0" applyBorder="0" applyAlignment="0" applyProtection="0"/>
    <xf numFmtId="0" fontId="10" fillId="7" borderId="0" applyBorder="0" applyAlignment="0" applyProtection="0"/>
    <xf numFmtId="0" fontId="10" fillId="8" borderId="0" applyBorder="0" applyAlignment="0" applyProtection="0"/>
    <xf numFmtId="0" fontId="10" fillId="9" borderId="0" applyBorder="0" applyAlignment="0" applyProtection="0"/>
    <xf numFmtId="0" fontId="10" fillId="10" borderId="0" applyBorder="0" applyAlignment="0" applyProtection="0"/>
    <xf numFmtId="0" fontId="10" fillId="11" borderId="0" applyBorder="0" applyAlignment="0" applyProtection="0"/>
    <xf numFmtId="0" fontId="10" fillId="6" borderId="0" applyBorder="0" applyAlignment="0" applyProtection="0"/>
    <xf numFmtId="0" fontId="10" fillId="9" borderId="0" applyBorder="0" applyAlignment="0" applyProtection="0"/>
    <xf numFmtId="0" fontId="10" fillId="12" borderId="0" applyBorder="0" applyAlignment="0" applyProtection="0"/>
    <xf numFmtId="0" fontId="11" fillId="13" borderId="0" applyBorder="0" applyAlignment="0" applyProtection="0"/>
    <xf numFmtId="0" fontId="11" fillId="10" borderId="0" applyBorder="0" applyAlignment="0" applyProtection="0"/>
    <xf numFmtId="0" fontId="11" fillId="11" borderId="0" applyBorder="0" applyAlignment="0" applyProtection="0"/>
    <xf numFmtId="0" fontId="11" fillId="14" borderId="0" applyBorder="0" applyAlignment="0" applyProtection="0"/>
    <xf numFmtId="0" fontId="11" fillId="15" borderId="0" applyBorder="0" applyAlignment="0" applyProtection="0"/>
    <xf numFmtId="0" fontId="11" fillId="16" borderId="0" applyBorder="0" applyAlignment="0" applyProtection="0"/>
    <xf numFmtId="0" fontId="11" fillId="17" borderId="0" applyBorder="0" applyAlignment="0" applyProtection="0"/>
    <xf numFmtId="0" fontId="11" fillId="18" borderId="0" applyBorder="0" applyAlignment="0" applyProtection="0"/>
    <xf numFmtId="0" fontId="11" fillId="19" borderId="0" applyBorder="0" applyAlignment="0" applyProtection="0"/>
    <xf numFmtId="0" fontId="11" fillId="14" borderId="0" applyBorder="0" applyAlignment="0" applyProtection="0"/>
    <xf numFmtId="0" fontId="11" fillId="15" borderId="0" applyBorder="0" applyAlignment="0" applyProtection="0"/>
    <xf numFmtId="0" fontId="11" fillId="20" borderId="0" applyBorder="0" applyAlignment="0" applyProtection="0"/>
    <xf numFmtId="0" fontId="15" fillId="0" borderId="0" applyNumberFormat="0" applyFill="0" applyBorder="0" applyAlignment="0" applyProtection="0"/>
    <xf numFmtId="0" fontId="20" fillId="0" borderId="0"/>
    <xf numFmtId="0" fontId="21" fillId="0" borderId="0" applyBorder="0" applyProtection="0"/>
    <xf numFmtId="0" fontId="19" fillId="0" borderId="0"/>
    <xf numFmtId="0" fontId="23" fillId="0" borderId="0" applyNumberFormat="0" applyFill="0" applyBorder="0" applyAlignment="0" applyProtection="0">
      <alignment vertical="top"/>
      <protection locked="0"/>
    </xf>
    <xf numFmtId="0" fontId="28" fillId="0" borderId="0"/>
    <xf numFmtId="0" fontId="7" fillId="0" borderId="0"/>
    <xf numFmtId="9" fontId="19" fillId="0" borderId="0" applyFont="0" applyFill="0" applyBorder="0" applyAlignment="0" applyProtection="0"/>
    <xf numFmtId="0" fontId="7" fillId="0" borderId="0"/>
  </cellStyleXfs>
  <cellXfs count="1941">
    <xf numFmtId="0" fontId="0" fillId="0" borderId="0" xfId="0"/>
    <xf numFmtId="0" fontId="0" fillId="0" borderId="0" xfId="0" applyAlignment="1">
      <alignment horizontal="center"/>
    </xf>
    <xf numFmtId="0" fontId="0" fillId="0" borderId="0" xfId="0" applyAlignment="1">
      <alignment vertical="center"/>
    </xf>
    <xf numFmtId="0" fontId="12" fillId="0" borderId="0" xfId="0" applyFont="1"/>
    <xf numFmtId="0" fontId="12" fillId="0" borderId="0" xfId="0" applyFont="1" applyAlignment="1">
      <alignment horizontal="center"/>
    </xf>
    <xf numFmtId="0" fontId="7" fillId="0" borderId="0" xfId="0" applyFont="1"/>
    <xf numFmtId="2" fontId="12" fillId="0" borderId="0" xfId="0" applyNumberFormat="1" applyFont="1" applyAlignment="1">
      <alignment horizontal="center"/>
    </xf>
    <xf numFmtId="0" fontId="12" fillId="0" borderId="0" xfId="0" applyFont="1" applyAlignment="1">
      <alignment horizontal="center" vertical="center"/>
    </xf>
    <xf numFmtId="0" fontId="12" fillId="0" borderId="0" xfId="0" applyFont="1" applyAlignment="1">
      <alignment vertical="center"/>
    </xf>
    <xf numFmtId="0" fontId="0" fillId="0" borderId="0" xfId="0" applyAlignment="1">
      <alignment horizontal="center" vertical="center"/>
    </xf>
    <xf numFmtId="0" fontId="17" fillId="0" borderId="0" xfId="0" applyFont="1"/>
    <xf numFmtId="0" fontId="23" fillId="0" borderId="0" xfId="30" applyAlignment="1" applyProtection="1">
      <alignment horizontal="center"/>
    </xf>
    <xf numFmtId="0" fontId="15" fillId="0" borderId="0" xfId="26" applyAlignment="1" applyProtection="1">
      <alignment horizontal="center"/>
    </xf>
    <xf numFmtId="2" fontId="0" fillId="0" borderId="0" xfId="0" applyNumberFormat="1" applyAlignment="1">
      <alignment horizontal="center" vertical="center"/>
    </xf>
    <xf numFmtId="1" fontId="0" fillId="0" borderId="0" xfId="0" applyNumberFormat="1" applyAlignment="1">
      <alignment horizontal="center" vertical="center"/>
    </xf>
    <xf numFmtId="0" fontId="14" fillId="0" borderId="0" xfId="0" applyFont="1" applyAlignment="1">
      <alignment vertical="center"/>
    </xf>
    <xf numFmtId="0" fontId="22"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xf>
    <xf numFmtId="49" fontId="17" fillId="0" borderId="0" xfId="0" applyNumberFormat="1" applyFont="1" applyAlignment="1">
      <alignment horizontal="left" vertical="center"/>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2" fontId="16" fillId="0" borderId="0" xfId="0" applyNumberFormat="1" applyFont="1" applyAlignment="1" applyProtection="1">
      <alignment horizontal="left" vertical="center"/>
      <protection locked="0"/>
    </xf>
    <xf numFmtId="0" fontId="0" fillId="0" borderId="55" xfId="0" applyBorder="1"/>
    <xf numFmtId="0" fontId="31" fillId="0" borderId="0" xfId="0" applyFont="1" applyAlignment="1">
      <alignment vertical="center"/>
    </xf>
    <xf numFmtId="0" fontId="31" fillId="0" borderId="0" xfId="0" applyFont="1" applyAlignment="1">
      <alignment horizontal="center" vertical="center"/>
    </xf>
    <xf numFmtId="0" fontId="29" fillId="0" borderId="31" xfId="0" applyFont="1" applyBorder="1" applyAlignment="1">
      <alignment horizontal="center" vertical="center"/>
    </xf>
    <xf numFmtId="0" fontId="12" fillId="0" borderId="33" xfId="0" applyFont="1" applyBorder="1" applyAlignment="1">
      <alignment horizontal="center"/>
    </xf>
    <xf numFmtId="0" fontId="27" fillId="0" borderId="0" xfId="0" applyFont="1"/>
    <xf numFmtId="0" fontId="0" fillId="0" borderId="3" xfId="0" applyBorder="1" applyAlignment="1">
      <alignment horizontal="center" vertical="center"/>
    </xf>
    <xf numFmtId="0" fontId="12" fillId="0" borderId="0" xfId="0" applyFont="1" applyAlignment="1">
      <alignment horizontal="right"/>
    </xf>
    <xf numFmtId="0" fontId="30" fillId="0" borderId="0" xfId="0" applyFont="1" applyAlignment="1">
      <alignment vertical="center"/>
    </xf>
    <xf numFmtId="2" fontId="17" fillId="0" borderId="0" xfId="0" applyNumberFormat="1" applyFont="1" applyAlignment="1">
      <alignment vertical="center"/>
    </xf>
    <xf numFmtId="10" fontId="0" fillId="0" borderId="0" xfId="0" applyNumberFormat="1" applyAlignment="1">
      <alignment horizontal="center" vertical="center"/>
    </xf>
    <xf numFmtId="10" fontId="0" fillId="0" borderId="0" xfId="0" applyNumberFormat="1" applyAlignment="1">
      <alignment horizontal="right" vertical="center"/>
    </xf>
    <xf numFmtId="0" fontId="12" fillId="0" borderId="0" xfId="0" applyFont="1" applyAlignment="1">
      <alignment vertical="center" textRotation="90"/>
    </xf>
    <xf numFmtId="0" fontId="27" fillId="0" borderId="4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57" xfId="0" applyFont="1" applyBorder="1" applyAlignment="1">
      <alignment horizontal="center" vertical="center" wrapText="1"/>
    </xf>
    <xf numFmtId="0" fontId="12" fillId="0" borderId="28" xfId="0" applyFont="1" applyBorder="1" applyAlignment="1">
      <alignment horizontal="right"/>
    </xf>
    <xf numFmtId="0" fontId="0" fillId="0" borderId="3" xfId="0" applyBorder="1" applyAlignment="1">
      <alignment horizontal="right"/>
    </xf>
    <xf numFmtId="0" fontId="0" fillId="0" borderId="3" xfId="0" applyBorder="1" applyAlignment="1">
      <alignment horizontal="center"/>
    </xf>
    <xf numFmtId="0" fontId="37" fillId="0" borderId="6" xfId="0" applyFont="1" applyBorder="1" applyAlignment="1">
      <alignment horizontal="center" vertical="center"/>
    </xf>
    <xf numFmtId="0" fontId="27" fillId="2" borderId="14" xfId="0" applyFont="1" applyFill="1" applyBorder="1" applyAlignment="1">
      <alignment horizontal="center" vertical="center" wrapText="1"/>
    </xf>
    <xf numFmtId="0" fontId="12" fillId="0" borderId="28" xfId="0" applyFont="1" applyBorder="1" applyAlignment="1">
      <alignment horizontal="center"/>
    </xf>
    <xf numFmtId="0" fontId="7" fillId="0" borderId="55" xfId="0" applyFont="1" applyBorder="1" applyAlignment="1">
      <alignment horizontal="center" vertical="center"/>
    </xf>
    <xf numFmtId="0" fontId="7" fillId="0" borderId="55" xfId="0" applyFont="1" applyBorder="1" applyAlignment="1">
      <alignment horizontal="right"/>
    </xf>
    <xf numFmtId="0" fontId="0" fillId="0" borderId="55" xfId="0" applyBorder="1" applyAlignment="1">
      <alignment vertical="center"/>
    </xf>
    <xf numFmtId="0" fontId="0" fillId="0" borderId="55" xfId="0" applyBorder="1" applyAlignment="1">
      <alignment wrapText="1"/>
    </xf>
    <xf numFmtId="0" fontId="0" fillId="0" borderId="55" xfId="0" applyBorder="1" applyAlignment="1">
      <alignment horizontal="center"/>
    </xf>
    <xf numFmtId="0" fontId="0" fillId="0" borderId="3" xfId="0" applyBorder="1" applyAlignment="1">
      <alignment vertical="center"/>
    </xf>
    <xf numFmtId="0" fontId="0" fillId="0" borderId="3" xfId="0" applyBorder="1" applyAlignment="1">
      <alignment wrapText="1"/>
    </xf>
    <xf numFmtId="0" fontId="27" fillId="0" borderId="0" xfId="0" applyFont="1" applyAlignment="1">
      <alignment vertical="center"/>
    </xf>
    <xf numFmtId="0" fontId="0" fillId="0" borderId="1" xfId="0" applyBorder="1" applyAlignment="1">
      <alignment horizontal="center"/>
    </xf>
    <xf numFmtId="0" fontId="17" fillId="0" borderId="0" xfId="0" applyFont="1" applyAlignment="1">
      <alignment vertical="top"/>
    </xf>
    <xf numFmtId="0" fontId="41" fillId="0" borderId="0" xfId="0" applyFont="1" applyAlignment="1">
      <alignment vertical="center"/>
    </xf>
    <xf numFmtId="0" fontId="30" fillId="0" borderId="14" xfId="0" applyFont="1" applyBorder="1" applyAlignment="1">
      <alignment horizontal="center" vertical="center" wrapText="1"/>
    </xf>
    <xf numFmtId="0" fontId="12" fillId="27" borderId="0" xfId="0" applyFont="1" applyFill="1"/>
    <xf numFmtId="0" fontId="0" fillId="0" borderId="33" xfId="0" applyBorder="1" applyAlignment="1">
      <alignment horizontal="center" vertical="center"/>
    </xf>
    <xf numFmtId="0" fontId="12" fillId="23" borderId="0" xfId="0" applyFont="1" applyFill="1"/>
    <xf numFmtId="0" fontId="12" fillId="23" borderId="3" xfId="0" applyFont="1" applyFill="1" applyBorder="1"/>
    <xf numFmtId="0" fontId="12" fillId="23" borderId="20" xfId="0" applyFont="1" applyFill="1" applyBorder="1" applyAlignment="1">
      <alignment horizontal="center"/>
    </xf>
    <xf numFmtId="10" fontId="27" fillId="0" borderId="1" xfId="0" applyNumberFormat="1" applyFont="1" applyBorder="1" applyAlignment="1">
      <alignment horizontal="center" vertical="center" textRotation="90"/>
    </xf>
    <xf numFmtId="0" fontId="12" fillId="23" borderId="55" xfId="0" applyFont="1" applyFill="1" applyBorder="1"/>
    <xf numFmtId="0" fontId="0" fillId="23" borderId="3" xfId="0" applyFill="1" applyBorder="1" applyAlignment="1">
      <alignment horizontal="center" vertical="center"/>
    </xf>
    <xf numFmtId="10" fontId="0" fillId="0" borderId="0" xfId="0" applyNumberFormat="1" applyAlignment="1">
      <alignment vertical="center"/>
    </xf>
    <xf numFmtId="0" fontId="12" fillId="0" borderId="47" xfId="0" applyFont="1" applyBorder="1" applyAlignment="1">
      <alignment vertical="center"/>
    </xf>
    <xf numFmtId="0" fontId="27" fillId="22" borderId="1" xfId="0" applyFont="1" applyFill="1" applyBorder="1" applyAlignment="1">
      <alignment horizontal="center" vertical="center"/>
    </xf>
    <xf numFmtId="0" fontId="31" fillId="0" borderId="9" xfId="0" applyFont="1" applyBorder="1" applyAlignment="1">
      <alignment horizontal="center" vertical="center"/>
    </xf>
    <xf numFmtId="0" fontId="31" fillId="0" borderId="11" xfId="0" applyFont="1" applyBorder="1" applyAlignment="1">
      <alignment horizontal="center" vertical="center"/>
    </xf>
    <xf numFmtId="0" fontId="31" fillId="0" borderId="1" xfId="0" applyFont="1" applyBorder="1" applyAlignment="1">
      <alignment horizontal="center" vertical="center"/>
    </xf>
    <xf numFmtId="0" fontId="12" fillId="25" borderId="55" xfId="0" applyFont="1" applyFill="1" applyBorder="1"/>
    <xf numFmtId="0" fontId="31" fillId="0" borderId="21" xfId="0" applyFont="1" applyBorder="1" applyAlignment="1">
      <alignment textRotation="90"/>
    </xf>
    <xf numFmtId="0" fontId="43" fillId="0" borderId="0" xfId="0" applyFont="1" applyAlignment="1">
      <alignment vertical="center"/>
    </xf>
    <xf numFmtId="0" fontId="43" fillId="0" borderId="0" xfId="0" applyFont="1"/>
    <xf numFmtId="0" fontId="44" fillId="0" borderId="0" xfId="0" applyFont="1" applyAlignment="1">
      <alignment vertical="center"/>
    </xf>
    <xf numFmtId="0" fontId="30" fillId="0" borderId="0" xfId="0" applyFont="1"/>
    <xf numFmtId="0" fontId="45" fillId="0" borderId="0" xfId="30" applyFont="1" applyAlignment="1" applyProtection="1">
      <alignment horizontal="center"/>
    </xf>
    <xf numFmtId="0" fontId="45" fillId="0" borderId="0" xfId="26" applyFont="1" applyAlignment="1" applyProtection="1">
      <alignment horizontal="center"/>
    </xf>
    <xf numFmtId="0" fontId="0" fillId="26" borderId="0" xfId="0" applyFill="1" applyAlignment="1">
      <alignment horizontal="center" vertical="center"/>
    </xf>
    <xf numFmtId="10" fontId="0" fillId="26" borderId="0" xfId="0" applyNumberFormat="1" applyFill="1" applyAlignment="1">
      <alignment horizontal="center" vertical="center"/>
    </xf>
    <xf numFmtId="0" fontId="12" fillId="26" borderId="0" xfId="0" applyFont="1" applyFill="1" applyAlignment="1">
      <alignment horizontal="center" vertical="center"/>
    </xf>
    <xf numFmtId="0" fontId="17" fillId="26" borderId="0" xfId="0" applyFont="1" applyFill="1" applyAlignment="1">
      <alignment horizontal="center" vertical="center"/>
    </xf>
    <xf numFmtId="0" fontId="33" fillId="0" borderId="1" xfId="0" applyFont="1" applyBorder="1" applyAlignment="1">
      <alignment horizontal="center" vertical="center"/>
    </xf>
    <xf numFmtId="0" fontId="7" fillId="23" borderId="55" xfId="0" applyFont="1" applyFill="1" applyBorder="1"/>
    <xf numFmtId="0" fontId="7" fillId="23" borderId="3" xfId="0" applyFont="1" applyFill="1" applyBorder="1"/>
    <xf numFmtId="0" fontId="7" fillId="23" borderId="20" xfId="0" applyFont="1" applyFill="1" applyBorder="1" applyAlignment="1">
      <alignment horizontal="center"/>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4" fillId="0" borderId="0" xfId="0" applyFont="1"/>
    <xf numFmtId="16" fontId="27" fillId="0" borderId="0" xfId="0" applyNumberFormat="1" applyFont="1"/>
    <xf numFmtId="0" fontId="47" fillId="0" borderId="0" xfId="30" applyFont="1" applyAlignment="1" applyProtection="1">
      <alignment horizontal="center"/>
    </xf>
    <xf numFmtId="0" fontId="0" fillId="0" borderId="1" xfId="0" applyBorder="1" applyAlignment="1">
      <alignment horizontal="center" wrapText="1"/>
    </xf>
    <xf numFmtId="0" fontId="0" fillId="0" borderId="1" xfId="0" applyBorder="1"/>
    <xf numFmtId="0" fontId="0" fillId="0" borderId="1" xfId="0" applyBorder="1" applyAlignment="1">
      <alignment horizontal="right"/>
    </xf>
    <xf numFmtId="0" fontId="0" fillId="0" borderId="1" xfId="0" applyBorder="1" applyAlignment="1">
      <alignment horizontal="center" vertical="center"/>
    </xf>
    <xf numFmtId="165" fontId="0" fillId="0" borderId="1" xfId="0" applyNumberFormat="1" applyBorder="1" applyAlignment="1">
      <alignment vertical="center"/>
    </xf>
    <xf numFmtId="0" fontId="0" fillId="0" borderId="1" xfId="0" applyBorder="1" applyAlignment="1">
      <alignment wrapText="1"/>
    </xf>
    <xf numFmtId="0" fontId="0" fillId="0" borderId="4" xfId="0" applyBorder="1" applyAlignment="1">
      <alignment wrapText="1"/>
    </xf>
    <xf numFmtId="0" fontId="0" fillId="0" borderId="4" xfId="0" applyBorder="1" applyAlignment="1">
      <alignment horizontal="center" vertical="center"/>
    </xf>
    <xf numFmtId="0" fontId="0" fillId="0" borderId="1" xfId="0" applyBorder="1" applyAlignment="1">
      <alignment vertical="center"/>
    </xf>
    <xf numFmtId="0" fontId="7" fillId="0" borderId="1" xfId="0" applyFont="1" applyBorder="1" applyAlignment="1">
      <alignment wrapText="1"/>
    </xf>
    <xf numFmtId="0" fontId="40" fillId="0" borderId="1" xfId="0" applyFont="1" applyBorder="1"/>
    <xf numFmtId="0" fontId="40" fillId="0" borderId="1" xfId="0" applyFont="1" applyBorder="1" applyAlignment="1">
      <alignment wrapText="1"/>
    </xf>
    <xf numFmtId="17" fontId="0" fillId="0" borderId="1" xfId="0" applyNumberFormat="1" applyBorder="1" applyAlignment="1">
      <alignment vertical="center"/>
    </xf>
    <xf numFmtId="166" fontId="0" fillId="0" borderId="1" xfId="0" applyNumberFormat="1" applyBorder="1" applyAlignment="1">
      <alignment vertical="center"/>
    </xf>
    <xf numFmtId="0" fontId="0" fillId="0" borderId="4" xfId="0" applyBorder="1"/>
    <xf numFmtId="0" fontId="35" fillId="23" borderId="1" xfId="0" applyFont="1" applyFill="1" applyBorder="1" applyAlignment="1">
      <alignment horizontal="right" vertical="center"/>
    </xf>
    <xf numFmtId="0" fontId="27" fillId="0" borderId="0" xfId="0" applyFont="1" applyAlignment="1">
      <alignment vertical="top"/>
    </xf>
    <xf numFmtId="0" fontId="48" fillId="0" borderId="0" xfId="0" applyFont="1" applyAlignment="1">
      <alignment vertical="center"/>
    </xf>
    <xf numFmtId="16" fontId="34" fillId="0" borderId="0" xfId="0" applyNumberFormat="1" applyFont="1" applyAlignment="1">
      <alignment horizontal="center" vertical="center"/>
    </xf>
    <xf numFmtId="0" fontId="15" fillId="0" borderId="0" xfId="26" applyAlignment="1">
      <alignment vertical="center" wrapText="1"/>
    </xf>
    <xf numFmtId="0" fontId="31" fillId="0" borderId="6" xfId="0" applyFont="1" applyBorder="1" applyAlignment="1">
      <alignment horizontal="center" vertical="center"/>
    </xf>
    <xf numFmtId="0" fontId="35" fillId="0" borderId="1" xfId="0" applyFont="1" applyBorder="1" applyAlignment="1">
      <alignment horizontal="center" vertical="center"/>
    </xf>
    <xf numFmtId="0" fontId="31" fillId="0" borderId="48" xfId="0" applyFont="1" applyBorder="1" applyAlignment="1">
      <alignment horizontal="center" vertical="center"/>
    </xf>
    <xf numFmtId="0" fontId="12" fillId="0" borderId="46" xfId="0" applyFont="1" applyBorder="1" applyAlignment="1">
      <alignment horizontal="center" vertical="center"/>
    </xf>
    <xf numFmtId="10" fontId="17" fillId="26" borderId="0" xfId="0" applyNumberFormat="1" applyFont="1" applyFill="1" applyAlignment="1">
      <alignment horizontal="center" vertical="center"/>
    </xf>
    <xf numFmtId="0" fontId="12" fillId="31" borderId="1" xfId="0" applyFont="1" applyFill="1" applyBorder="1" applyAlignment="1">
      <alignment horizontal="center" vertical="center" wrapText="1"/>
    </xf>
    <xf numFmtId="10" fontId="42" fillId="31" borderId="1" xfId="0" applyNumberFormat="1" applyFont="1" applyFill="1" applyBorder="1" applyAlignment="1">
      <alignment horizontal="center" vertical="center"/>
    </xf>
    <xf numFmtId="0" fontId="30" fillId="24" borderId="5" xfId="0" applyFont="1" applyFill="1" applyBorder="1" applyAlignment="1">
      <alignment horizontal="center" vertical="center" wrapText="1"/>
    </xf>
    <xf numFmtId="10" fontId="42" fillId="24" borderId="1" xfId="0" applyNumberFormat="1" applyFont="1" applyFill="1" applyBorder="1" applyAlignment="1">
      <alignment horizontal="center" vertical="center"/>
    </xf>
    <xf numFmtId="0" fontId="27" fillId="0" borderId="0" xfId="0" applyFont="1" applyAlignment="1">
      <alignment horizontal="center" vertical="center"/>
    </xf>
    <xf numFmtId="0" fontId="34" fillId="0" borderId="0" xfId="0" applyFont="1" applyAlignment="1">
      <alignment horizontal="center" vertical="center"/>
    </xf>
    <xf numFmtId="0" fontId="30" fillId="0" borderId="0" xfId="0" applyFont="1" applyAlignment="1">
      <alignment horizontal="center" vertical="center"/>
    </xf>
    <xf numFmtId="0" fontId="33" fillId="0" borderId="1"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5" xfId="0" applyFont="1" applyBorder="1" applyAlignment="1" applyProtection="1">
      <alignment horizontal="center" vertical="center"/>
      <protection locked="0"/>
    </xf>
    <xf numFmtId="0" fontId="60" fillId="0" borderId="0" xfId="0" applyFont="1" applyAlignment="1">
      <alignment vertical="center" wrapText="1"/>
    </xf>
    <xf numFmtId="0" fontId="60" fillId="0" borderId="0" xfId="0" applyFont="1" applyAlignment="1">
      <alignment vertical="center" wrapText="1" readingOrder="1"/>
    </xf>
    <xf numFmtId="0" fontId="0" fillId="0" borderId="0" xfId="0" applyAlignment="1">
      <alignment horizontal="left" vertical="center" wrapText="1" indent="2"/>
    </xf>
    <xf numFmtId="0" fontId="60" fillId="0" borderId="0" xfId="0" applyFont="1" applyAlignment="1">
      <alignment horizontal="left" vertical="center" wrapText="1" indent="2" readingOrder="1"/>
    </xf>
    <xf numFmtId="0" fontId="15" fillId="0" borderId="0" xfId="26" applyAlignment="1">
      <alignment horizontal="left" vertical="center" wrapText="1" indent="2"/>
    </xf>
    <xf numFmtId="0" fontId="61" fillId="0" borderId="0" xfId="0" applyFont="1" applyAlignment="1">
      <alignment horizontal="left" vertical="center" wrapText="1" indent="2"/>
    </xf>
    <xf numFmtId="0" fontId="0" fillId="0" borderId="0" xfId="0" applyAlignment="1">
      <alignment horizontal="left" vertical="center" wrapText="1" indent="3"/>
    </xf>
    <xf numFmtId="0" fontId="60" fillId="0" borderId="0" xfId="0" applyFont="1" applyAlignment="1">
      <alignment horizontal="left" vertical="center" wrapText="1" indent="3" readingOrder="1"/>
    </xf>
    <xf numFmtId="0" fontId="15" fillId="0" borderId="0" xfId="26" applyAlignment="1">
      <alignment horizontal="left" vertical="center" wrapText="1" indent="3"/>
    </xf>
    <xf numFmtId="0" fontId="27" fillId="0" borderId="0" xfId="0" applyFont="1" applyAlignment="1">
      <alignment wrapText="1"/>
    </xf>
    <xf numFmtId="0" fontId="30" fillId="0" borderId="64" xfId="0" applyFont="1" applyBorder="1"/>
    <xf numFmtId="0" fontId="34" fillId="0" borderId="0" xfId="0" applyFont="1" applyAlignment="1">
      <alignment vertical="center"/>
    </xf>
    <xf numFmtId="0" fontId="34" fillId="0" borderId="0" xfId="0" applyFont="1" applyAlignment="1">
      <alignment vertical="top"/>
    </xf>
    <xf numFmtId="16" fontId="34" fillId="0" borderId="0" xfId="0" applyNumberFormat="1" applyFont="1" applyAlignment="1">
      <alignment horizontal="center" vertical="top"/>
    </xf>
    <xf numFmtId="0" fontId="49" fillId="0" borderId="0" xfId="0" applyFont="1" applyAlignment="1">
      <alignment vertical="center"/>
    </xf>
    <xf numFmtId="0" fontId="65" fillId="0" borderId="0" xfId="0" applyFont="1" applyAlignment="1">
      <alignment vertical="center"/>
    </xf>
    <xf numFmtId="0" fontId="31" fillId="0" borderId="0" xfId="0" applyFont="1"/>
    <xf numFmtId="0" fontId="66" fillId="0" borderId="0" xfId="30" applyFont="1" applyAlignment="1" applyProtection="1">
      <alignment horizontal="center"/>
    </xf>
    <xf numFmtId="0" fontId="67" fillId="0" borderId="0" xfId="26" applyFont="1" applyAlignment="1" applyProtection="1">
      <alignment horizontal="center"/>
    </xf>
    <xf numFmtId="0" fontId="12" fillId="0" borderId="16" xfId="0" applyFont="1" applyBorder="1"/>
    <xf numFmtId="0" fontId="12" fillId="0" borderId="55" xfId="0" applyFont="1" applyBorder="1"/>
    <xf numFmtId="0" fontId="12" fillId="0" borderId="55" xfId="0" applyFont="1" applyBorder="1" applyAlignment="1">
      <alignment horizontal="center"/>
    </xf>
    <xf numFmtId="0" fontId="12" fillId="0" borderId="17" xfId="0" applyFont="1" applyBorder="1"/>
    <xf numFmtId="0" fontId="12" fillId="0" borderId="21" xfId="0" applyFont="1" applyBorder="1"/>
    <xf numFmtId="0" fontId="12" fillId="0" borderId="22" xfId="0" applyFont="1" applyBorder="1"/>
    <xf numFmtId="0" fontId="12" fillId="0" borderId="21" xfId="0" applyFont="1" applyBorder="1" applyAlignment="1">
      <alignment vertical="center"/>
    </xf>
    <xf numFmtId="0" fontId="17" fillId="0" borderId="21" xfId="0" applyFont="1" applyBorder="1" applyAlignment="1">
      <alignment vertical="center"/>
    </xf>
    <xf numFmtId="0" fontId="17" fillId="0" borderId="22" xfId="0" applyFont="1" applyBorder="1" applyAlignment="1">
      <alignment vertical="center"/>
    </xf>
    <xf numFmtId="0" fontId="17" fillId="0" borderId="22" xfId="0" applyFont="1" applyBorder="1"/>
    <xf numFmtId="0" fontId="12" fillId="0" borderId="23" xfId="0" applyFont="1" applyBorder="1"/>
    <xf numFmtId="0" fontId="12" fillId="0" borderId="3" xfId="0" applyFont="1" applyBorder="1"/>
    <xf numFmtId="0" fontId="12" fillId="0" borderId="3" xfId="0" applyFont="1" applyBorder="1" applyAlignment="1">
      <alignment horizontal="center"/>
    </xf>
    <xf numFmtId="0" fontId="12" fillId="0" borderId="20" xfId="0" applyFont="1" applyBorder="1"/>
    <xf numFmtId="0" fontId="27" fillId="0" borderId="0" xfId="0" applyFont="1" applyAlignment="1">
      <alignment horizontal="center"/>
    </xf>
    <xf numFmtId="0" fontId="17" fillId="0" borderId="21" xfId="0" applyFont="1" applyBorder="1"/>
    <xf numFmtId="2" fontId="35" fillId="0" borderId="0" xfId="0" applyNumberFormat="1" applyFont="1" applyAlignment="1" applyProtection="1">
      <alignment horizontal="center" vertical="center"/>
      <protection locked="0"/>
    </xf>
    <xf numFmtId="2" fontId="35" fillId="0" borderId="0" xfId="0" applyNumberFormat="1" applyFont="1" applyAlignment="1" applyProtection="1">
      <alignment vertical="center"/>
      <protection locked="0"/>
    </xf>
    <xf numFmtId="1" fontId="31" fillId="0" borderId="0" xfId="0" applyNumberFormat="1" applyFont="1" applyAlignment="1">
      <alignment horizontal="center" vertical="center"/>
    </xf>
    <xf numFmtId="49" fontId="31" fillId="0" borderId="0" xfId="0" applyNumberFormat="1" applyFont="1" applyAlignment="1">
      <alignment horizontal="center" vertical="center"/>
    </xf>
    <xf numFmtId="49" fontId="31" fillId="0" borderId="22" xfId="0" applyNumberFormat="1" applyFont="1" applyBorder="1" applyAlignment="1">
      <alignment horizontal="center" vertical="center"/>
    </xf>
    <xf numFmtId="0" fontId="24" fillId="0" borderId="53" xfId="0" applyFont="1" applyBorder="1" applyAlignment="1">
      <alignment horizontal="center" vertical="center"/>
    </xf>
    <xf numFmtId="0" fontId="70" fillId="0" borderId="53" xfId="0" applyFont="1" applyBorder="1" applyAlignment="1">
      <alignment horizontal="center" vertical="center"/>
    </xf>
    <xf numFmtId="0" fontId="24" fillId="0" borderId="54" xfId="0" applyFont="1" applyBorder="1" applyAlignment="1">
      <alignment horizontal="center" vertical="center"/>
    </xf>
    <xf numFmtId="0" fontId="24" fillId="2" borderId="53" xfId="0" applyFont="1" applyFill="1" applyBorder="1" applyAlignment="1">
      <alignment horizontal="center" vertical="center"/>
    </xf>
    <xf numFmtId="0" fontId="70" fillId="2" borderId="53" xfId="0" applyFont="1" applyFill="1" applyBorder="1" applyAlignment="1">
      <alignment horizontal="center" vertical="center"/>
    </xf>
    <xf numFmtId="0" fontId="71" fillId="2" borderId="53" xfId="0" applyFont="1" applyFill="1" applyBorder="1" applyAlignment="1">
      <alignment horizontal="center" vertical="center"/>
    </xf>
    <xf numFmtId="0" fontId="27" fillId="0" borderId="9" xfId="0" applyFont="1" applyBorder="1" applyAlignment="1">
      <alignment horizontal="center" vertical="center"/>
    </xf>
    <xf numFmtId="0" fontId="12" fillId="0" borderId="55" xfId="0" applyFont="1" applyBorder="1" applyAlignment="1">
      <alignment horizontal="center" vertical="center"/>
    </xf>
    <xf numFmtId="0" fontId="35" fillId="0" borderId="0" xfId="0" applyFont="1"/>
    <xf numFmtId="0" fontId="12" fillId="0" borderId="3" xfId="0" applyFont="1" applyBorder="1" applyAlignment="1">
      <alignment horizontal="center" vertical="center"/>
    </xf>
    <xf numFmtId="49" fontId="54" fillId="0" borderId="2" xfId="0" applyNumberFormat="1" applyFont="1" applyBorder="1" applyAlignment="1">
      <alignment horizontal="center" vertical="center"/>
    </xf>
    <xf numFmtId="49" fontId="35" fillId="0" borderId="2" xfId="0" applyNumberFormat="1" applyFont="1" applyBorder="1" applyAlignment="1">
      <alignment horizontal="center" vertical="center"/>
    </xf>
    <xf numFmtId="49" fontId="54" fillId="2" borderId="2" xfId="0" applyNumberFormat="1" applyFont="1" applyFill="1" applyBorder="1" applyAlignment="1">
      <alignment horizontal="center" vertical="center"/>
    </xf>
    <xf numFmtId="49" fontId="35" fillId="2" borderId="2" xfId="0" applyNumberFormat="1" applyFont="1" applyFill="1" applyBorder="1" applyAlignment="1">
      <alignment horizontal="center" vertical="center"/>
    </xf>
    <xf numFmtId="0" fontId="71" fillId="0" borderId="53" xfId="0" applyFont="1" applyBorder="1" applyAlignment="1">
      <alignment horizontal="center" vertical="center"/>
    </xf>
    <xf numFmtId="0" fontId="31" fillId="2" borderId="14" xfId="0" applyFont="1" applyFill="1" applyBorder="1" applyAlignment="1">
      <alignment horizontal="center" vertical="center" wrapText="1"/>
    </xf>
    <xf numFmtId="0" fontId="25" fillId="2" borderId="53" xfId="0" applyFont="1" applyFill="1" applyBorder="1" applyAlignment="1">
      <alignment horizontal="right" vertical="center"/>
    </xf>
    <xf numFmtId="0" fontId="27" fillId="0" borderId="0" xfId="0" applyFont="1" applyAlignment="1">
      <alignment horizontal="center" vertical="top" textRotation="90" wrapText="1"/>
    </xf>
    <xf numFmtId="49" fontId="54" fillId="0" borderId="2" xfId="0" applyNumberFormat="1" applyFont="1" applyBorder="1" applyAlignment="1">
      <alignment horizontal="center"/>
    </xf>
    <xf numFmtId="49" fontId="54" fillId="2" borderId="2" xfId="0" applyNumberFormat="1" applyFont="1" applyFill="1" applyBorder="1" applyAlignment="1">
      <alignment horizontal="center"/>
    </xf>
    <xf numFmtId="49" fontId="35" fillId="2" borderId="2" xfId="0" applyNumberFormat="1" applyFont="1" applyFill="1" applyBorder="1" applyAlignment="1">
      <alignment horizontal="center"/>
    </xf>
    <xf numFmtId="0" fontId="12" fillId="0" borderId="55" xfId="0" applyFont="1" applyBorder="1" applyAlignment="1">
      <alignment horizontal="right"/>
    </xf>
    <xf numFmtId="0" fontId="12" fillId="0" borderId="55" xfId="0" applyFont="1" applyBorder="1" applyAlignment="1">
      <alignment horizontal="left"/>
    </xf>
    <xf numFmtId="0" fontId="17" fillId="0" borderId="21" xfId="0" applyFont="1" applyBorder="1" applyAlignment="1">
      <alignment vertical="top"/>
    </xf>
    <xf numFmtId="0" fontId="17" fillId="0" borderId="22" xfId="0" applyFont="1" applyBorder="1" applyAlignment="1">
      <alignment vertical="top"/>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59" fillId="32" borderId="0" xfId="0" applyFont="1" applyFill="1" applyAlignment="1">
      <alignment vertical="center"/>
    </xf>
    <xf numFmtId="49" fontId="54" fillId="0" borderId="44" xfId="0" applyNumberFormat="1" applyFont="1" applyBorder="1" applyAlignment="1">
      <alignment horizontal="center" vertical="center"/>
    </xf>
    <xf numFmtId="49" fontId="54" fillId="2" borderId="44" xfId="0" applyNumberFormat="1" applyFont="1" applyFill="1" applyBorder="1" applyAlignment="1">
      <alignment horizontal="center" vertical="center"/>
    </xf>
    <xf numFmtId="49" fontId="35" fillId="0" borderId="44" xfId="0" applyNumberFormat="1" applyFont="1" applyBorder="1" applyAlignment="1">
      <alignment horizontal="center" vertical="center"/>
    </xf>
    <xf numFmtId="49" fontId="35" fillId="2" borderId="44" xfId="0" applyNumberFormat="1" applyFont="1" applyFill="1" applyBorder="1" applyAlignment="1">
      <alignment horizontal="center" vertical="center"/>
    </xf>
    <xf numFmtId="49" fontId="54" fillId="21" borderId="44" xfId="0" applyNumberFormat="1" applyFont="1" applyFill="1" applyBorder="1" applyAlignment="1">
      <alignment horizontal="center" vertical="center"/>
    </xf>
    <xf numFmtId="49" fontId="35" fillId="2" borderId="57" xfId="0" applyNumberFormat="1" applyFont="1" applyFill="1" applyBorder="1" applyAlignment="1">
      <alignment horizontal="center" vertical="center"/>
    </xf>
    <xf numFmtId="49" fontId="35" fillId="2" borderId="21" xfId="0" applyNumberFormat="1" applyFont="1" applyFill="1" applyBorder="1" applyAlignment="1">
      <alignment horizontal="center" vertical="center"/>
    </xf>
    <xf numFmtId="0" fontId="70" fillId="2" borderId="54" xfId="0" applyFont="1" applyFill="1" applyBorder="1" applyAlignment="1">
      <alignment horizontal="center" vertical="center"/>
    </xf>
    <xf numFmtId="0" fontId="12" fillId="0" borderId="60" xfId="0" applyFont="1" applyBorder="1"/>
    <xf numFmtId="0" fontId="17" fillId="0" borderId="60" xfId="0" applyFont="1" applyBorder="1"/>
    <xf numFmtId="0" fontId="17" fillId="0" borderId="60" xfId="0" applyFont="1" applyBorder="1" applyAlignment="1">
      <alignment vertical="center"/>
    </xf>
    <xf numFmtId="0" fontId="24" fillId="2" borderId="53" xfId="0" applyFont="1" applyFill="1" applyBorder="1" applyAlignment="1">
      <alignment horizontal="right" vertical="center"/>
    </xf>
    <xf numFmtId="0" fontId="31" fillId="0" borderId="5" xfId="0" applyFont="1" applyBorder="1" applyAlignment="1">
      <alignment horizontal="center" vertical="center" wrapText="1"/>
    </xf>
    <xf numFmtId="0" fontId="31" fillId="2" borderId="53" xfId="0" applyFont="1" applyFill="1" applyBorder="1" applyAlignment="1">
      <alignment horizontal="right" vertical="center"/>
    </xf>
    <xf numFmtId="0" fontId="54" fillId="0" borderId="72" xfId="0" applyFont="1" applyBorder="1" applyAlignment="1">
      <alignment horizontal="center" vertical="center"/>
    </xf>
    <xf numFmtId="0" fontId="31" fillId="0" borderId="73" xfId="0" applyFont="1" applyBorder="1" applyAlignment="1">
      <alignment horizontal="center" vertical="center" wrapText="1"/>
    </xf>
    <xf numFmtId="49" fontId="35" fillId="2" borderId="17" xfId="0" applyNumberFormat="1" applyFont="1" applyFill="1" applyBorder="1" applyAlignment="1">
      <alignment horizontal="center" vertical="center"/>
    </xf>
    <xf numFmtId="49" fontId="35" fillId="2" borderId="71" xfId="0" applyNumberFormat="1" applyFont="1" applyFill="1" applyBorder="1" applyAlignment="1">
      <alignment horizontal="center" vertical="center"/>
    </xf>
    <xf numFmtId="0" fontId="31" fillId="2" borderId="53" xfId="0" applyFont="1" applyFill="1" applyBorder="1" applyAlignment="1">
      <alignment horizontal="center" vertical="center"/>
    </xf>
    <xf numFmtId="0" fontId="31" fillId="0" borderId="53" xfId="0" applyFont="1" applyBorder="1" applyAlignment="1">
      <alignment horizontal="center" vertical="center"/>
    </xf>
    <xf numFmtId="0" fontId="54" fillId="2" borderId="53" xfId="0" applyFont="1" applyFill="1" applyBorder="1" applyAlignment="1">
      <alignment horizontal="center" vertical="center"/>
    </xf>
    <xf numFmtId="0" fontId="35" fillId="0" borderId="53" xfId="0" applyFont="1" applyBorder="1" applyAlignment="1">
      <alignment horizontal="center" vertical="center"/>
    </xf>
    <xf numFmtId="0" fontId="31" fillId="2" borderId="54" xfId="0" applyFont="1" applyFill="1" applyBorder="1" applyAlignment="1">
      <alignment horizontal="center" vertical="center"/>
    </xf>
    <xf numFmtId="49" fontId="33" fillId="2" borderId="2" xfId="0" applyNumberFormat="1" applyFont="1" applyFill="1" applyBorder="1" applyAlignment="1">
      <alignment horizontal="center" vertical="center"/>
    </xf>
    <xf numFmtId="49" fontId="35" fillId="0" borderId="57" xfId="0" applyNumberFormat="1" applyFont="1" applyBorder="1" applyAlignment="1">
      <alignment horizontal="center" vertical="center"/>
    </xf>
    <xf numFmtId="49" fontId="33" fillId="0" borderId="2" xfId="0" applyNumberFormat="1" applyFont="1" applyBorder="1" applyAlignment="1">
      <alignment horizontal="center" vertical="center"/>
    </xf>
    <xf numFmtId="49" fontId="38" fillId="2" borderId="2" xfId="0" applyNumberFormat="1" applyFont="1" applyFill="1" applyBorder="1" applyAlignment="1">
      <alignment horizontal="center" vertical="center"/>
    </xf>
    <xf numFmtId="0" fontId="39" fillId="2" borderId="28" xfId="0" applyFont="1" applyFill="1" applyBorder="1" applyAlignment="1">
      <alignment horizontal="center" vertical="center"/>
    </xf>
    <xf numFmtId="0" fontId="31" fillId="0" borderId="3" xfId="0" applyFont="1" applyBorder="1" applyAlignment="1">
      <alignment vertical="center"/>
    </xf>
    <xf numFmtId="49" fontId="35" fillId="0" borderId="2" xfId="0" applyNumberFormat="1" applyFont="1" applyBorder="1" applyAlignment="1">
      <alignment horizontal="center"/>
    </xf>
    <xf numFmtId="49" fontId="35" fillId="0" borderId="36" xfId="0" applyNumberFormat="1" applyFont="1" applyBorder="1" applyAlignment="1">
      <alignment horizontal="center"/>
    </xf>
    <xf numFmtId="0" fontId="31" fillId="25" borderId="1" xfId="0" applyFont="1" applyFill="1" applyBorder="1" applyAlignment="1">
      <alignment horizontal="center" vertical="center"/>
    </xf>
    <xf numFmtId="0" fontId="35" fillId="25" borderId="1" xfId="0" applyFont="1" applyFill="1" applyBorder="1" applyAlignment="1">
      <alignment horizontal="center" vertical="center"/>
    </xf>
    <xf numFmtId="0" fontId="13" fillId="0" borderId="31" xfId="0" applyFont="1" applyBorder="1" applyAlignment="1">
      <alignment horizontal="center" wrapText="1"/>
    </xf>
    <xf numFmtId="0" fontId="31" fillId="0" borderId="21" xfId="0" applyFont="1" applyBorder="1" applyAlignment="1">
      <alignment vertical="top"/>
    </xf>
    <xf numFmtId="0" fontId="31" fillId="0" borderId="13" xfId="0" applyFont="1" applyBorder="1" applyAlignment="1">
      <alignment horizontal="center" vertical="top" wrapText="1"/>
    </xf>
    <xf numFmtId="0" fontId="31" fillId="0" borderId="14" xfId="0" applyFont="1" applyBorder="1" applyAlignment="1">
      <alignment horizontal="center" vertical="top" wrapText="1"/>
    </xf>
    <xf numFmtId="0" fontId="31" fillId="0" borderId="15" xfId="0" applyFont="1" applyBorder="1" applyAlignment="1">
      <alignment horizontal="center" vertical="top" wrapText="1"/>
    </xf>
    <xf numFmtId="0" fontId="31" fillId="0" borderId="22" xfId="0" applyFont="1" applyBorder="1" applyAlignment="1">
      <alignment vertical="top"/>
    </xf>
    <xf numFmtId="0" fontId="31" fillId="0" borderId="0" xfId="0" applyFont="1" applyAlignment="1">
      <alignment vertical="top"/>
    </xf>
    <xf numFmtId="0" fontId="31" fillId="25" borderId="11" xfId="0" applyFont="1" applyFill="1" applyBorder="1" applyAlignment="1">
      <alignment horizontal="center" vertical="center"/>
    </xf>
    <xf numFmtId="0" fontId="31" fillId="25" borderId="48" xfId="0" applyFont="1" applyFill="1" applyBorder="1" applyAlignment="1">
      <alignment horizontal="center" vertical="center"/>
    </xf>
    <xf numFmtId="0" fontId="31" fillId="25" borderId="9" xfId="0" applyFont="1" applyFill="1" applyBorder="1" applyAlignment="1">
      <alignment horizontal="center" vertical="center"/>
    </xf>
    <xf numFmtId="0" fontId="31" fillId="25" borderId="14" xfId="0" applyFont="1" applyFill="1" applyBorder="1" applyAlignment="1">
      <alignment horizontal="center" vertical="center"/>
    </xf>
    <xf numFmtId="49" fontId="12" fillId="0" borderId="0" xfId="0" applyNumberFormat="1" applyFont="1" applyAlignment="1">
      <alignment horizontal="center"/>
    </xf>
    <xf numFmtId="0" fontId="34" fillId="2" borderId="14" xfId="0" applyFont="1" applyFill="1" applyBorder="1" applyAlignment="1">
      <alignment horizontal="right" vertical="center" wrapText="1"/>
    </xf>
    <xf numFmtId="0" fontId="54" fillId="0" borderId="53" xfId="0" applyFont="1" applyBorder="1" applyAlignment="1">
      <alignment horizontal="center" vertical="center"/>
    </xf>
    <xf numFmtId="0" fontId="0" fillId="22" borderId="1" xfId="0" applyFill="1" applyBorder="1" applyAlignment="1">
      <alignment horizontal="center"/>
    </xf>
    <xf numFmtId="0" fontId="0" fillId="22" borderId="1" xfId="0" applyFill="1" applyBorder="1" applyAlignment="1">
      <alignment horizontal="right"/>
    </xf>
    <xf numFmtId="0" fontId="0" fillId="22" borderId="4" xfId="0" applyFill="1" applyBorder="1" applyAlignment="1">
      <alignment horizontal="center" vertical="center"/>
    </xf>
    <xf numFmtId="0" fontId="0" fillId="22" borderId="1" xfId="0" applyFill="1" applyBorder="1" applyAlignment="1">
      <alignment vertical="center"/>
    </xf>
    <xf numFmtId="0" fontId="40" fillId="22" borderId="1" xfId="0" applyFont="1" applyFill="1" applyBorder="1" applyAlignment="1">
      <alignment wrapText="1"/>
    </xf>
    <xf numFmtId="0" fontId="40" fillId="22" borderId="1" xfId="0" applyFont="1" applyFill="1" applyBorder="1"/>
    <xf numFmtId="0" fontId="34" fillId="0" borderId="1" xfId="0" applyFont="1" applyBorder="1" applyAlignment="1">
      <alignment horizontal="center" vertical="center"/>
    </xf>
    <xf numFmtId="0" fontId="35" fillId="23" borderId="5" xfId="0" applyFont="1" applyFill="1" applyBorder="1" applyAlignment="1">
      <alignment horizontal="right" vertical="center"/>
    </xf>
    <xf numFmtId="0" fontId="0" fillId="23" borderId="31" xfId="0" applyFill="1" applyBorder="1" applyAlignment="1">
      <alignment horizontal="center" vertical="center"/>
    </xf>
    <xf numFmtId="0" fontId="12" fillId="23" borderId="31" xfId="0" applyFont="1" applyFill="1" applyBorder="1"/>
    <xf numFmtId="0" fontId="12" fillId="23" borderId="32" xfId="0" applyFont="1" applyFill="1" applyBorder="1" applyAlignment="1">
      <alignment horizontal="center"/>
    </xf>
    <xf numFmtId="49" fontId="31" fillId="0" borderId="6" xfId="0" applyNumberFormat="1" applyFont="1" applyBorder="1" applyAlignment="1">
      <alignment horizontal="center" vertical="center"/>
    </xf>
    <xf numFmtId="2" fontId="31" fillId="0" borderId="6" xfId="0" applyNumberFormat="1" applyFont="1" applyBorder="1" applyAlignment="1">
      <alignment horizontal="center" vertical="center"/>
    </xf>
    <xf numFmtId="49" fontId="31" fillId="0" borderId="1" xfId="0" applyNumberFormat="1" applyFont="1" applyBorder="1" applyAlignment="1">
      <alignment horizontal="center" vertical="center"/>
    </xf>
    <xf numFmtId="49" fontId="54" fillId="25" borderId="2" xfId="0" applyNumberFormat="1" applyFont="1" applyFill="1" applyBorder="1" applyAlignment="1">
      <alignment horizontal="center"/>
    </xf>
    <xf numFmtId="49" fontId="54" fillId="25" borderId="44" xfId="0" applyNumberFormat="1" applyFont="1" applyFill="1" applyBorder="1" applyAlignment="1">
      <alignment horizontal="center" vertical="center"/>
    </xf>
    <xf numFmtId="49" fontId="35" fillId="25" borderId="2" xfId="0" applyNumberFormat="1" applyFont="1" applyFill="1" applyBorder="1" applyAlignment="1">
      <alignment horizontal="center"/>
    </xf>
    <xf numFmtId="49" fontId="35" fillId="25" borderId="44" xfId="0" applyNumberFormat="1" applyFont="1" applyFill="1" applyBorder="1" applyAlignment="1">
      <alignment horizontal="center" vertical="center"/>
    </xf>
    <xf numFmtId="10" fontId="27" fillId="25" borderId="1" xfId="0" applyNumberFormat="1" applyFont="1" applyFill="1" applyBorder="1" applyAlignment="1">
      <alignment horizontal="center" vertical="center" textRotation="90"/>
    </xf>
    <xf numFmtId="1" fontId="12" fillId="0" borderId="0" xfId="0" applyNumberFormat="1" applyFont="1"/>
    <xf numFmtId="1" fontId="12" fillId="0" borderId="0" xfId="0" applyNumberFormat="1" applyFont="1" applyAlignment="1">
      <alignment horizontal="center"/>
    </xf>
    <xf numFmtId="49" fontId="54" fillId="2" borderId="22" xfId="0" applyNumberFormat="1" applyFont="1" applyFill="1" applyBorder="1" applyAlignment="1">
      <alignment horizontal="center"/>
    </xf>
    <xf numFmtId="49" fontId="54" fillId="2" borderId="71" xfId="0" applyNumberFormat="1" applyFont="1" applyFill="1" applyBorder="1" applyAlignment="1">
      <alignment horizontal="center" vertical="center"/>
    </xf>
    <xf numFmtId="0" fontId="37" fillId="0" borderId="78" xfId="0" applyFont="1" applyBorder="1" applyAlignment="1">
      <alignment horizontal="center" vertical="center"/>
    </xf>
    <xf numFmtId="0" fontId="31" fillId="0" borderId="79" xfId="0" applyFont="1" applyBorder="1" applyAlignment="1">
      <alignment horizontal="center" vertical="center" wrapText="1"/>
    </xf>
    <xf numFmtId="0" fontId="12" fillId="0" borderId="28" xfId="0" applyFont="1" applyBorder="1" applyAlignment="1">
      <alignment horizontal="center" vertical="center"/>
    </xf>
    <xf numFmtId="0" fontId="13" fillId="0" borderId="0" xfId="0" applyFont="1" applyAlignment="1">
      <alignment horizontal="center" vertical="center" wrapText="1"/>
    </xf>
    <xf numFmtId="0" fontId="6" fillId="2" borderId="62" xfId="0" applyFont="1" applyFill="1" applyBorder="1" applyAlignment="1">
      <alignment horizontal="right" vertical="center"/>
    </xf>
    <xf numFmtId="1" fontId="12" fillId="0" borderId="55" xfId="0" applyNumberFormat="1" applyFont="1" applyBorder="1"/>
    <xf numFmtId="1" fontId="25" fillId="2" borderId="53" xfId="0" applyNumberFormat="1" applyFont="1" applyFill="1" applyBorder="1" applyAlignment="1">
      <alignment horizontal="right" vertical="center"/>
    </xf>
    <xf numFmtId="1" fontId="37" fillId="0" borderId="6" xfId="0" applyNumberFormat="1" applyFont="1" applyBorder="1" applyAlignment="1">
      <alignment horizontal="center" vertical="center"/>
    </xf>
    <xf numFmtId="1" fontId="30" fillId="0" borderId="37" xfId="0" applyNumberFormat="1" applyFont="1" applyBorder="1" applyAlignment="1">
      <alignment horizontal="center" vertical="center" wrapText="1"/>
    </xf>
    <xf numFmtId="1" fontId="12" fillId="0" borderId="3" xfId="0" applyNumberFormat="1" applyFont="1" applyBorder="1"/>
    <xf numFmtId="0" fontId="12" fillId="0" borderId="31" xfId="0" applyFont="1" applyBorder="1" applyAlignment="1">
      <alignment horizontal="center" vertical="center"/>
    </xf>
    <xf numFmtId="0" fontId="68" fillId="0" borderId="55" xfId="0" applyFont="1" applyBorder="1" applyAlignment="1">
      <alignment horizontal="right"/>
    </xf>
    <xf numFmtId="0" fontId="68" fillId="0" borderId="55" xfId="0" applyFont="1" applyBorder="1"/>
    <xf numFmtId="0" fontId="68" fillId="0" borderId="55" xfId="0" applyFont="1" applyBorder="1" applyAlignment="1">
      <alignment horizontal="left"/>
    </xf>
    <xf numFmtId="0" fontId="30" fillId="0" borderId="6" xfId="0" applyFont="1" applyBorder="1" applyAlignment="1">
      <alignment horizontal="center" vertical="center"/>
    </xf>
    <xf numFmtId="0" fontId="17" fillId="0" borderId="9" xfId="0" applyFont="1" applyBorder="1"/>
    <xf numFmtId="0" fontId="17" fillId="0" borderId="53" xfId="0" applyFont="1" applyBorder="1"/>
    <xf numFmtId="0" fontId="31" fillId="0" borderId="44" xfId="0" applyFont="1" applyBorder="1" applyAlignment="1">
      <alignment horizontal="center" vertical="center"/>
    </xf>
    <xf numFmtId="0" fontId="31" fillId="0" borderId="57" xfId="0" applyFont="1" applyBorder="1" applyAlignment="1">
      <alignment horizontal="center" vertical="center"/>
    </xf>
    <xf numFmtId="2" fontId="35" fillId="0" borderId="3" xfId="0" applyNumberFormat="1" applyFont="1" applyBorder="1" applyAlignment="1" applyProtection="1">
      <alignment vertical="center"/>
      <protection locked="0"/>
    </xf>
    <xf numFmtId="2" fontId="35" fillId="0" borderId="20" xfId="0" applyNumberFormat="1" applyFont="1" applyBorder="1" applyAlignment="1" applyProtection="1">
      <alignment vertical="center"/>
      <protection locked="0"/>
    </xf>
    <xf numFmtId="1" fontId="31" fillId="0" borderId="20" xfId="0" applyNumberFormat="1" applyFont="1" applyBorder="1" applyAlignment="1">
      <alignment horizontal="center" vertical="center"/>
    </xf>
    <xf numFmtId="0" fontId="0" fillId="2" borderId="31" xfId="0" applyFill="1" applyBorder="1" applyAlignment="1">
      <alignment horizontal="center" vertical="center"/>
    </xf>
    <xf numFmtId="0" fontId="12" fillId="2" borderId="31" xfId="0" applyFont="1" applyFill="1" applyBorder="1"/>
    <xf numFmtId="1" fontId="76" fillId="0" borderId="9" xfId="0" applyNumberFormat="1" applyFont="1" applyBorder="1" applyAlignment="1">
      <alignment horizontal="left" vertical="center"/>
    </xf>
    <xf numFmtId="1" fontId="76" fillId="2" borderId="14" xfId="0" applyNumberFormat="1" applyFont="1" applyFill="1" applyBorder="1" applyAlignment="1">
      <alignment horizontal="right" vertical="center" wrapText="1"/>
    </xf>
    <xf numFmtId="1" fontId="16" fillId="0" borderId="0" xfId="0" applyNumberFormat="1" applyFont="1" applyAlignment="1">
      <alignment horizontal="center" vertical="center"/>
    </xf>
    <xf numFmtId="0" fontId="30" fillId="0" borderId="33" xfId="0" applyFont="1" applyBorder="1" applyAlignment="1">
      <alignment horizontal="center" vertical="center"/>
    </xf>
    <xf numFmtId="0" fontId="17" fillId="0" borderId="33" xfId="0" applyFont="1" applyBorder="1" applyAlignment="1">
      <alignment vertical="center"/>
    </xf>
    <xf numFmtId="0" fontId="31" fillId="2" borderId="58" xfId="0" applyFont="1" applyFill="1" applyBorder="1" applyAlignment="1">
      <alignment horizontal="center" vertical="center"/>
    </xf>
    <xf numFmtId="0" fontId="17" fillId="0" borderId="0" xfId="0" applyFont="1" applyAlignment="1">
      <alignment vertical="center" textRotation="90"/>
    </xf>
    <xf numFmtId="0" fontId="7" fillId="0" borderId="0" xfId="0" applyFont="1" applyAlignment="1">
      <alignment horizontal="center"/>
    </xf>
    <xf numFmtId="0" fontId="0" fillId="0" borderId="41" xfId="0" applyBorder="1"/>
    <xf numFmtId="0" fontId="0" fillId="0" borderId="33" xfId="0" applyBorder="1"/>
    <xf numFmtId="0" fontId="57" fillId="0" borderId="33" xfId="0" applyFont="1" applyBorder="1" applyAlignment="1">
      <alignment horizontal="center" vertical="center"/>
    </xf>
    <xf numFmtId="0" fontId="31" fillId="0" borderId="33" xfId="0" applyFont="1" applyBorder="1" applyAlignment="1">
      <alignment horizontal="right"/>
    </xf>
    <xf numFmtId="0" fontId="31" fillId="0" borderId="33" xfId="0" applyFont="1" applyBorder="1"/>
    <xf numFmtId="0" fontId="31" fillId="0" borderId="33" xfId="0" applyFont="1" applyBorder="1" applyAlignment="1">
      <alignment horizontal="left"/>
    </xf>
    <xf numFmtId="0" fontId="12" fillId="0" borderId="33" xfId="0" applyFont="1" applyBorder="1"/>
    <xf numFmtId="0" fontId="0" fillId="0" borderId="42" xfId="0" applyBorder="1"/>
    <xf numFmtId="0" fontId="0" fillId="0" borderId="46" xfId="0" applyBorder="1"/>
    <xf numFmtId="0" fontId="0" fillId="0" borderId="47" xfId="0" applyBorder="1"/>
    <xf numFmtId="0" fontId="25" fillId="0" borderId="46" xfId="0" applyFont="1" applyBorder="1"/>
    <xf numFmtId="0" fontId="17" fillId="0" borderId="47" xfId="0" applyFont="1" applyBorder="1"/>
    <xf numFmtId="0" fontId="17" fillId="0" borderId="46" xfId="0" applyFont="1" applyBorder="1"/>
    <xf numFmtId="0" fontId="17" fillId="0" borderId="46" xfId="0" applyFont="1" applyBorder="1" applyAlignment="1">
      <alignment vertical="center"/>
    </xf>
    <xf numFmtId="0" fontId="17" fillId="0" borderId="47" xfId="0" applyFont="1" applyBorder="1" applyAlignment="1">
      <alignment vertical="center"/>
    </xf>
    <xf numFmtId="0" fontId="26" fillId="0" borderId="0" xfId="0" applyFont="1" applyAlignment="1">
      <alignment horizontal="center" vertical="center"/>
    </xf>
    <xf numFmtId="0" fontId="16" fillId="0" borderId="0" xfId="0" applyFont="1" applyAlignment="1">
      <alignment horizontal="center" vertical="center"/>
    </xf>
    <xf numFmtId="0" fontId="26" fillId="0" borderId="0" xfId="0" applyFont="1" applyAlignment="1">
      <alignment vertical="center"/>
    </xf>
    <xf numFmtId="0" fontId="12" fillId="0" borderId="46" xfId="0" applyFont="1" applyBorder="1"/>
    <xf numFmtId="0" fontId="35" fillId="0" borderId="0" xfId="0" applyFont="1" applyAlignment="1">
      <alignment vertical="center"/>
    </xf>
    <xf numFmtId="0" fontId="12" fillId="0" borderId="47" xfId="0" applyFont="1" applyBorder="1"/>
    <xf numFmtId="0" fontId="7" fillId="23" borderId="0" xfId="0" applyFont="1" applyFill="1"/>
    <xf numFmtId="0" fontId="12" fillId="0" borderId="46" xfId="0" applyFont="1" applyBorder="1" applyAlignment="1">
      <alignment vertical="center"/>
    </xf>
    <xf numFmtId="0" fontId="12" fillId="0" borderId="34" xfId="0" applyFont="1" applyBorder="1"/>
    <xf numFmtId="0" fontId="12" fillId="0" borderId="31" xfId="0" applyFont="1" applyBorder="1"/>
    <xf numFmtId="0" fontId="12" fillId="0" borderId="31" xfId="0" applyFont="1" applyBorder="1" applyAlignment="1">
      <alignment horizontal="center"/>
    </xf>
    <xf numFmtId="0" fontId="18" fillId="0" borderId="31" xfId="0" applyFont="1" applyBorder="1" applyAlignment="1">
      <alignment vertical="center" wrapText="1"/>
    </xf>
    <xf numFmtId="0" fontId="12" fillId="0" borderId="32" xfId="0" applyFont="1" applyBorder="1"/>
    <xf numFmtId="0" fontId="12" fillId="0" borderId="41" xfId="0" applyFont="1" applyBorder="1"/>
    <xf numFmtId="0" fontId="12" fillId="0" borderId="33" xfId="0" applyFont="1" applyBorder="1" applyAlignment="1">
      <alignment horizontal="left"/>
    </xf>
    <xf numFmtId="0" fontId="12" fillId="0" borderId="42" xfId="0" applyFont="1" applyBorder="1"/>
    <xf numFmtId="0" fontId="12" fillId="0" borderId="46" xfId="0" applyFont="1" applyBorder="1" applyAlignment="1">
      <alignment horizontal="center"/>
    </xf>
    <xf numFmtId="0" fontId="12" fillId="0" borderId="47" xfId="0" applyFont="1" applyBorder="1" applyAlignment="1">
      <alignment horizontal="center"/>
    </xf>
    <xf numFmtId="0" fontId="12" fillId="0" borderId="47" xfId="0" applyFont="1" applyBorder="1" applyAlignment="1">
      <alignment horizontal="center" vertical="center"/>
    </xf>
    <xf numFmtId="0" fontId="29" fillId="0" borderId="0" xfId="0" applyFont="1" applyAlignment="1">
      <alignment horizontal="center" vertical="center"/>
    </xf>
    <xf numFmtId="0" fontId="30" fillId="21" borderId="0" xfId="0" applyFont="1" applyFill="1" applyAlignment="1">
      <alignment horizontal="center" vertical="center"/>
    </xf>
    <xf numFmtId="0" fontId="17" fillId="0" borderId="0" xfId="0" applyFont="1" applyAlignment="1">
      <alignment horizontal="center" vertical="top"/>
    </xf>
    <xf numFmtId="0" fontId="56" fillId="0" borderId="33" xfId="0" applyFont="1" applyBorder="1" applyAlignment="1">
      <alignment horizontal="center"/>
    </xf>
    <xf numFmtId="0" fontId="36" fillId="0" borderId="33" xfId="0" applyFont="1" applyBorder="1"/>
    <xf numFmtId="0" fontId="12" fillId="0" borderId="47" xfId="0" applyFont="1" applyBorder="1" applyAlignment="1">
      <alignment wrapText="1"/>
    </xf>
    <xf numFmtId="2" fontId="16" fillId="0" borderId="46" xfId="0" applyNumberFormat="1" applyFont="1" applyBorder="1" applyAlignment="1" applyProtection="1">
      <alignment horizontal="left" vertical="center"/>
      <protection locked="0"/>
    </xf>
    <xf numFmtId="49" fontId="17" fillId="0" borderId="0" xfId="0" applyNumberFormat="1" applyFont="1" applyAlignment="1">
      <alignment horizontal="center" vertical="center"/>
    </xf>
    <xf numFmtId="1" fontId="17" fillId="0" borderId="0" xfId="0" applyNumberFormat="1" applyFont="1" applyAlignment="1">
      <alignment horizontal="center" vertical="center"/>
    </xf>
    <xf numFmtId="2" fontId="17" fillId="0" borderId="0" xfId="0" applyNumberFormat="1" applyFont="1" applyAlignment="1">
      <alignment horizontal="center" vertical="center"/>
    </xf>
    <xf numFmtId="0" fontId="12" fillId="25" borderId="0" xfId="0" applyFont="1" applyFill="1"/>
    <xf numFmtId="0" fontId="17" fillId="22" borderId="0" xfId="0" applyFont="1" applyFill="1"/>
    <xf numFmtId="0" fontId="30" fillId="22" borderId="0" xfId="0" applyFont="1" applyFill="1" applyAlignment="1">
      <alignment horizontal="center" vertical="center"/>
    </xf>
    <xf numFmtId="0" fontId="17" fillId="22" borderId="0" xfId="0" applyFont="1" applyFill="1" applyAlignment="1">
      <alignment horizontal="center" vertical="center"/>
    </xf>
    <xf numFmtId="2" fontId="16" fillId="22" borderId="0" xfId="0" applyNumberFormat="1" applyFont="1" applyFill="1" applyAlignment="1" applyProtection="1">
      <alignment horizontal="left" vertical="center"/>
      <protection locked="0"/>
    </xf>
    <xf numFmtId="0" fontId="16" fillId="22" borderId="0" xfId="0" applyFont="1" applyFill="1" applyAlignment="1">
      <alignment horizontal="center" vertical="center"/>
    </xf>
    <xf numFmtId="0" fontId="31" fillId="0" borderId="0" xfId="0" applyFont="1" applyAlignment="1">
      <alignment textRotation="90"/>
    </xf>
    <xf numFmtId="0" fontId="5" fillId="0" borderId="0" xfId="0" applyFont="1"/>
    <xf numFmtId="16" fontId="5" fillId="0" borderId="0" xfId="0" applyNumberFormat="1" applyFont="1"/>
    <xf numFmtId="0" fontId="84" fillId="0" borderId="0" xfId="0" applyFont="1" applyAlignment="1">
      <alignment vertical="center"/>
    </xf>
    <xf numFmtId="0" fontId="5" fillId="0" borderId="0" xfId="0" applyFont="1" applyAlignment="1">
      <alignment vertical="center"/>
    </xf>
    <xf numFmtId="0" fontId="85" fillId="0" borderId="0" xfId="0" applyFont="1" applyAlignment="1">
      <alignment vertical="center"/>
    </xf>
    <xf numFmtId="0" fontId="5" fillId="0" borderId="0" xfId="0" applyFont="1" applyAlignment="1">
      <alignment vertical="top"/>
    </xf>
    <xf numFmtId="0" fontId="32" fillId="0" borderId="0" xfId="26" applyFont="1" applyAlignment="1" applyProtection="1">
      <alignment horizontal="center"/>
    </xf>
    <xf numFmtId="0" fontId="5" fillId="22" borderId="0" xfId="0" applyFont="1" applyFill="1"/>
    <xf numFmtId="0" fontId="5" fillId="0" borderId="0" xfId="0" applyFont="1" applyAlignment="1">
      <alignment wrapText="1"/>
    </xf>
    <xf numFmtId="0" fontId="25" fillId="0" borderId="0" xfId="0" applyFont="1"/>
    <xf numFmtId="0" fontId="25" fillId="0" borderId="0" xfId="0" applyFont="1" applyAlignment="1">
      <alignment horizontal="center" vertical="center"/>
    </xf>
    <xf numFmtId="49" fontId="12" fillId="0" borderId="31" xfId="0" applyNumberFormat="1" applyFont="1" applyBorder="1" applyAlignment="1">
      <alignment horizontal="center"/>
    </xf>
    <xf numFmtId="0" fontId="12" fillId="0" borderId="32" xfId="0" applyFont="1" applyBorder="1" applyAlignment="1">
      <alignment horizontal="center"/>
    </xf>
    <xf numFmtId="0" fontId="55" fillId="0" borderId="33" xfId="0" applyFont="1" applyBorder="1" applyAlignment="1">
      <alignment horizontal="center"/>
    </xf>
    <xf numFmtId="0" fontId="55" fillId="0" borderId="33" xfId="0" applyFont="1" applyBorder="1"/>
    <xf numFmtId="0" fontId="76" fillId="0" borderId="33" xfId="0" applyFont="1" applyBorder="1" applyAlignment="1">
      <alignment horizontal="right"/>
    </xf>
    <xf numFmtId="0" fontId="76" fillId="0" borderId="33" xfId="0" applyFont="1" applyBorder="1"/>
    <xf numFmtId="0" fontId="76" fillId="0" borderId="33" xfId="0" applyFont="1" applyBorder="1" applyAlignment="1">
      <alignment horizontal="left"/>
    </xf>
    <xf numFmtId="1" fontId="12" fillId="0" borderId="33" xfId="0" applyNumberFormat="1" applyFont="1" applyBorder="1" applyAlignment="1">
      <alignment horizontal="center"/>
    </xf>
    <xf numFmtId="1" fontId="7" fillId="0" borderId="0" xfId="0" applyNumberFormat="1" applyFont="1" applyAlignment="1">
      <alignment horizontal="center"/>
    </xf>
    <xf numFmtId="1" fontId="12" fillId="0" borderId="31" xfId="0" applyNumberFormat="1" applyFont="1" applyBorder="1" applyAlignment="1">
      <alignment horizontal="center"/>
    </xf>
    <xf numFmtId="0" fontId="17" fillId="0" borderId="33" xfId="0" applyFont="1" applyBorder="1" applyAlignment="1">
      <alignment horizontal="left"/>
    </xf>
    <xf numFmtId="2" fontId="31" fillId="0" borderId="0" xfId="0" applyNumberFormat="1" applyFont="1" applyAlignment="1">
      <alignment horizontal="center" vertical="center"/>
    </xf>
    <xf numFmtId="0" fontId="17" fillId="0" borderId="31" xfId="0" applyFont="1" applyBorder="1" applyAlignment="1">
      <alignment horizontal="left"/>
    </xf>
    <xf numFmtId="0" fontId="34" fillId="0" borderId="33" xfId="0" applyFont="1" applyBorder="1" applyAlignment="1">
      <alignment horizontal="left"/>
    </xf>
    <xf numFmtId="0" fontId="12" fillId="0" borderId="33" xfId="0" applyFont="1" applyBorder="1" applyAlignment="1">
      <alignment horizontal="center" vertical="center"/>
    </xf>
    <xf numFmtId="0" fontId="59" fillId="0" borderId="0" xfId="0" applyFont="1" applyAlignment="1">
      <alignment vertical="center" wrapText="1"/>
    </xf>
    <xf numFmtId="0" fontId="87" fillId="0" borderId="0" xfId="0" applyFont="1" applyAlignment="1">
      <alignment vertical="center"/>
    </xf>
    <xf numFmtId="14" fontId="59" fillId="0" borderId="0" xfId="0" applyNumberFormat="1" applyFont="1" applyAlignment="1">
      <alignment vertical="center" wrapText="1"/>
    </xf>
    <xf numFmtId="0" fontId="24" fillId="0" borderId="0" xfId="0" applyFont="1"/>
    <xf numFmtId="0" fontId="24" fillId="0" borderId="0" xfId="0" applyFont="1" applyAlignment="1">
      <alignment horizontal="center" vertical="center"/>
    </xf>
    <xf numFmtId="0" fontId="88" fillId="0" borderId="0" xfId="0" applyFont="1" applyAlignment="1">
      <alignment vertical="center" wrapText="1" readingOrder="1"/>
    </xf>
    <xf numFmtId="0" fontId="13" fillId="0" borderId="33" xfId="0" applyFont="1" applyBorder="1" applyAlignment="1">
      <alignment horizontal="center" wrapText="1"/>
    </xf>
    <xf numFmtId="0" fontId="34" fillId="0" borderId="9" xfId="0" applyFont="1" applyBorder="1" applyAlignment="1">
      <alignment horizontal="left" vertical="center"/>
    </xf>
    <xf numFmtId="0" fontId="31" fillId="2" borderId="52" xfId="0" applyFont="1" applyFill="1" applyBorder="1" applyAlignment="1">
      <alignment horizontal="center" vertical="center"/>
    </xf>
    <xf numFmtId="0" fontId="46" fillId="25" borderId="48" xfId="0" applyFont="1" applyFill="1" applyBorder="1" applyAlignment="1">
      <alignment horizontal="center" vertical="center"/>
    </xf>
    <xf numFmtId="0" fontId="46" fillId="0" borderId="48" xfId="0" applyFont="1" applyBorder="1" applyAlignment="1">
      <alignment horizontal="center" vertical="center"/>
    </xf>
    <xf numFmtId="0" fontId="50" fillId="0" borderId="41" xfId="0" applyFont="1" applyBorder="1" applyAlignment="1">
      <alignment horizontal="center" vertical="center"/>
    </xf>
    <xf numFmtId="0" fontId="50" fillId="0" borderId="33" xfId="0" applyFont="1" applyBorder="1" applyAlignment="1">
      <alignment horizontal="center" vertical="center"/>
    </xf>
    <xf numFmtId="0" fontId="50" fillId="25" borderId="67" xfId="0" applyFont="1" applyFill="1" applyBorder="1" applyAlignment="1">
      <alignment horizontal="center" vertical="center"/>
    </xf>
    <xf numFmtId="0" fontId="50" fillId="25" borderId="48" xfId="0" applyFont="1" applyFill="1" applyBorder="1" applyAlignment="1">
      <alignment vertical="center"/>
    </xf>
    <xf numFmtId="0" fontId="50" fillId="25" borderId="48" xfId="0" applyFont="1" applyFill="1" applyBorder="1" applyAlignment="1">
      <alignment horizontal="center" vertical="center"/>
    </xf>
    <xf numFmtId="0" fontId="50" fillId="0" borderId="46" xfId="0" applyFont="1" applyBorder="1" applyAlignment="1">
      <alignment horizontal="center" vertical="center"/>
    </xf>
    <xf numFmtId="0" fontId="50" fillId="0" borderId="0" xfId="0" applyFont="1" applyAlignment="1">
      <alignment horizontal="center" vertical="center"/>
    </xf>
    <xf numFmtId="0" fontId="50" fillId="25" borderId="9" xfId="0" applyFont="1" applyFill="1" applyBorder="1" applyAlignment="1">
      <alignment horizontal="center" vertical="center"/>
    </xf>
    <xf numFmtId="0" fontId="50" fillId="0" borderId="9" xfId="0" applyFont="1" applyBorder="1" applyAlignment="1">
      <alignment horizontal="center" vertical="center"/>
    </xf>
    <xf numFmtId="0" fontId="50" fillId="0" borderId="7" xfId="0" applyFont="1" applyBorder="1" applyAlignment="1">
      <alignment horizontal="center" vertical="center"/>
    </xf>
    <xf numFmtId="0" fontId="50" fillId="25" borderId="1" xfId="0" applyFont="1" applyFill="1" applyBorder="1" applyAlignment="1">
      <alignment horizontal="center" vertical="center"/>
    </xf>
    <xf numFmtId="0" fontId="50" fillId="0" borderId="1" xfId="0" applyFont="1" applyBorder="1" applyAlignment="1">
      <alignment horizontal="center" vertical="center"/>
    </xf>
    <xf numFmtId="0" fontId="76" fillId="0" borderId="39" xfId="0" applyFont="1" applyBorder="1" applyAlignment="1">
      <alignment horizontal="center" vertical="center"/>
    </xf>
    <xf numFmtId="0" fontId="76" fillId="25" borderId="39" xfId="0" applyFont="1" applyFill="1" applyBorder="1" applyAlignment="1">
      <alignment horizontal="center" vertical="center"/>
    </xf>
    <xf numFmtId="0" fontId="76" fillId="0" borderId="20" xfId="0" applyFont="1" applyBorder="1" applyAlignment="1">
      <alignment horizontal="center" vertical="center"/>
    </xf>
    <xf numFmtId="0" fontId="76" fillId="25" borderId="20" xfId="0" applyFont="1" applyFill="1" applyBorder="1" applyAlignment="1">
      <alignment horizontal="center" vertical="center"/>
    </xf>
    <xf numFmtId="0" fontId="76" fillId="0" borderId="7" xfId="0" applyFont="1" applyBorder="1" applyAlignment="1">
      <alignment horizontal="center" vertical="center"/>
    </xf>
    <xf numFmtId="0" fontId="76" fillId="25" borderId="7" xfId="0" applyFont="1" applyFill="1" applyBorder="1" applyAlignment="1">
      <alignment horizontal="center" vertical="center"/>
    </xf>
    <xf numFmtId="0" fontId="76" fillId="0" borderId="40" xfId="0" applyFont="1" applyBorder="1" applyAlignment="1">
      <alignment horizontal="center" vertical="center"/>
    </xf>
    <xf numFmtId="0" fontId="76" fillId="25" borderId="40" xfId="0" applyFont="1" applyFill="1" applyBorder="1" applyAlignment="1">
      <alignment horizontal="center" vertical="center"/>
    </xf>
    <xf numFmtId="0" fontId="50" fillId="0" borderId="26" xfId="0" applyFont="1" applyBorder="1" applyAlignment="1">
      <alignment horizontal="center" vertical="center"/>
    </xf>
    <xf numFmtId="10" fontId="90" fillId="25" borderId="1" xfId="0" applyNumberFormat="1" applyFont="1" applyFill="1" applyBorder="1" applyAlignment="1">
      <alignment horizontal="center" vertical="center"/>
    </xf>
    <xf numFmtId="10" fontId="90" fillId="26" borderId="1" xfId="0" applyNumberFormat="1" applyFont="1" applyFill="1" applyBorder="1" applyAlignment="1">
      <alignment horizontal="center" vertical="center"/>
    </xf>
    <xf numFmtId="10" fontId="91" fillId="26" borderId="1" xfId="0" applyNumberFormat="1" applyFont="1" applyFill="1" applyBorder="1" applyAlignment="1">
      <alignment horizontal="center" vertical="center"/>
    </xf>
    <xf numFmtId="10" fontId="91" fillId="25" borderId="1" xfId="0" applyNumberFormat="1" applyFont="1" applyFill="1" applyBorder="1" applyAlignment="1">
      <alignment horizontal="center" vertical="center"/>
    </xf>
    <xf numFmtId="10" fontId="90" fillId="34" borderId="1" xfId="0" applyNumberFormat="1" applyFont="1" applyFill="1" applyBorder="1" applyAlignment="1">
      <alignment horizontal="center" vertical="center"/>
    </xf>
    <xf numFmtId="10" fontId="90" fillId="25" borderId="7" xfId="0" applyNumberFormat="1" applyFont="1" applyFill="1" applyBorder="1" applyAlignment="1">
      <alignment horizontal="center" vertical="center"/>
    </xf>
    <xf numFmtId="10" fontId="92" fillId="25" borderId="1" xfId="0" applyNumberFormat="1" applyFont="1" applyFill="1" applyBorder="1" applyAlignment="1">
      <alignment horizontal="center" vertical="center"/>
    </xf>
    <xf numFmtId="49" fontId="54" fillId="25" borderId="5" xfId="0" applyNumberFormat="1" applyFont="1" applyFill="1" applyBorder="1" applyAlignment="1">
      <alignment horizontal="center"/>
    </xf>
    <xf numFmtId="49" fontId="35" fillId="0" borderId="38" xfId="0" applyNumberFormat="1" applyFont="1" applyBorder="1" applyAlignment="1">
      <alignment horizontal="center"/>
    </xf>
    <xf numFmtId="10" fontId="34" fillId="0" borderId="1" xfId="0" applyNumberFormat="1" applyFont="1" applyBorder="1" applyAlignment="1">
      <alignment horizontal="center" vertical="center" textRotation="90"/>
    </xf>
    <xf numFmtId="0" fontId="76" fillId="0" borderId="9" xfId="0" applyFont="1" applyBorder="1" applyAlignment="1">
      <alignment horizontal="center" vertical="center"/>
    </xf>
    <xf numFmtId="0" fontId="76" fillId="25" borderId="9" xfId="0" applyFont="1" applyFill="1" applyBorder="1" applyAlignment="1">
      <alignment horizontal="center" vertical="center"/>
    </xf>
    <xf numFmtId="0" fontId="76" fillId="25" borderId="5" xfId="0" applyFont="1" applyFill="1" applyBorder="1" applyAlignment="1">
      <alignment horizontal="center" vertical="center"/>
    </xf>
    <xf numFmtId="0" fontId="76" fillId="25" borderId="48" xfId="0" applyFont="1" applyFill="1" applyBorder="1" applyAlignment="1">
      <alignment horizontal="center" vertical="center"/>
    </xf>
    <xf numFmtId="0" fontId="76" fillId="0" borderId="1" xfId="0" applyFont="1" applyBorder="1" applyAlignment="1">
      <alignment horizontal="center" vertical="center"/>
    </xf>
    <xf numFmtId="0" fontId="76" fillId="25" borderId="1" xfId="0" applyFont="1" applyFill="1" applyBorder="1" applyAlignment="1">
      <alignment horizontal="center" vertical="center"/>
    </xf>
    <xf numFmtId="0" fontId="76" fillId="0" borderId="6" xfId="0" applyFont="1" applyBorder="1" applyAlignment="1">
      <alignment horizontal="center" vertical="center"/>
    </xf>
    <xf numFmtId="0" fontId="76" fillId="25" borderId="6" xfId="0" applyFont="1" applyFill="1" applyBorder="1" applyAlignment="1">
      <alignment horizontal="center" vertical="center"/>
    </xf>
    <xf numFmtId="0" fontId="76" fillId="0" borderId="14" xfId="0" applyFont="1" applyBorder="1" applyAlignment="1">
      <alignment horizontal="center" vertical="center"/>
    </xf>
    <xf numFmtId="0" fontId="76" fillId="25" borderId="14" xfId="0" applyFont="1" applyFill="1" applyBorder="1" applyAlignment="1">
      <alignment horizontal="center" vertical="center"/>
    </xf>
    <xf numFmtId="0" fontId="76" fillId="25" borderId="10" xfId="0" applyFont="1" applyFill="1" applyBorder="1" applyAlignment="1">
      <alignment horizontal="center" vertical="center"/>
    </xf>
    <xf numFmtId="0" fontId="76" fillId="25" borderId="12" xfId="0" applyFont="1" applyFill="1" applyBorder="1" applyAlignment="1">
      <alignment horizontal="center" vertical="center"/>
    </xf>
    <xf numFmtId="0" fontId="76" fillId="25" borderId="15" xfId="0" applyFont="1" applyFill="1" applyBorder="1" applyAlignment="1">
      <alignment horizontal="center" vertical="center"/>
    </xf>
    <xf numFmtId="1" fontId="76" fillId="0" borderId="6" xfId="0" applyNumberFormat="1" applyFont="1" applyBorder="1" applyAlignment="1">
      <alignment horizontal="center" vertical="center"/>
    </xf>
    <xf numFmtId="2" fontId="76" fillId="0" borderId="6" xfId="0" applyNumberFormat="1" applyFont="1" applyBorder="1" applyAlignment="1">
      <alignment horizontal="center" vertical="center"/>
    </xf>
    <xf numFmtId="2" fontId="76" fillId="0" borderId="19" xfId="0" applyNumberFormat="1" applyFont="1" applyBorder="1" applyAlignment="1">
      <alignment horizontal="center" vertical="center"/>
    </xf>
    <xf numFmtId="1" fontId="76" fillId="25" borderId="1" xfId="0" applyNumberFormat="1" applyFont="1" applyFill="1" applyBorder="1" applyAlignment="1">
      <alignment horizontal="center" vertical="center"/>
    </xf>
    <xf numFmtId="2" fontId="76" fillId="25" borderId="1" xfId="0" applyNumberFormat="1" applyFont="1" applyFill="1" applyBorder="1" applyAlignment="1">
      <alignment horizontal="center" vertical="center"/>
    </xf>
    <xf numFmtId="2" fontId="76" fillId="25" borderId="12" xfId="0" applyNumberFormat="1" applyFont="1" applyFill="1" applyBorder="1" applyAlignment="1">
      <alignment horizontal="center" vertical="center"/>
    </xf>
    <xf numFmtId="1" fontId="76" fillId="0" borderId="1" xfId="0" applyNumberFormat="1" applyFont="1" applyBorder="1" applyAlignment="1">
      <alignment horizontal="center" vertical="center"/>
    </xf>
    <xf numFmtId="2" fontId="76" fillId="0" borderId="1" xfId="0" applyNumberFormat="1" applyFont="1" applyBorder="1" applyAlignment="1">
      <alignment horizontal="center" vertical="center"/>
    </xf>
    <xf numFmtId="2" fontId="76" fillId="0" borderId="12" xfId="0" applyNumberFormat="1" applyFont="1" applyBorder="1" applyAlignment="1">
      <alignment horizontal="center" vertical="center"/>
    </xf>
    <xf numFmtId="1" fontId="76" fillId="0" borderId="14" xfId="0" applyNumberFormat="1" applyFont="1" applyBorder="1" applyAlignment="1">
      <alignment horizontal="center" vertical="center"/>
    </xf>
    <xf numFmtId="2" fontId="76" fillId="0" borderId="14" xfId="0" applyNumberFormat="1" applyFont="1" applyBorder="1" applyAlignment="1">
      <alignment horizontal="center" vertical="center"/>
    </xf>
    <xf numFmtId="2" fontId="76" fillId="0" borderId="15" xfId="0" applyNumberFormat="1" applyFont="1" applyBorder="1" applyAlignment="1">
      <alignment horizontal="center" vertical="center"/>
    </xf>
    <xf numFmtId="0" fontId="76" fillId="0" borderId="4" xfId="0" applyFont="1" applyBorder="1" applyAlignment="1">
      <alignment horizontal="center" vertical="center"/>
    </xf>
    <xf numFmtId="10" fontId="76" fillId="0" borderId="1" xfId="0" applyNumberFormat="1" applyFont="1" applyBorder="1" applyAlignment="1">
      <alignment horizontal="center" vertical="center" textRotation="90"/>
    </xf>
    <xf numFmtId="0" fontId="35" fillId="0" borderId="0" xfId="0" applyFont="1" applyAlignment="1">
      <alignment horizontal="center" vertical="center"/>
    </xf>
    <xf numFmtId="10" fontId="35" fillId="0" borderId="1" xfId="0" applyNumberFormat="1" applyFont="1" applyBorder="1" applyAlignment="1">
      <alignment horizontal="center" vertical="center" textRotation="90"/>
    </xf>
    <xf numFmtId="10" fontId="35" fillId="25" borderId="1" xfId="0" applyNumberFormat="1" applyFont="1" applyFill="1" applyBorder="1" applyAlignment="1">
      <alignment horizontal="center" vertical="center" textRotation="90"/>
    </xf>
    <xf numFmtId="0" fontId="70" fillId="23" borderId="3" xfId="0" applyFont="1" applyFill="1" applyBorder="1" applyAlignment="1">
      <alignment horizontal="center" vertical="center"/>
    </xf>
    <xf numFmtId="0" fontId="55" fillId="0" borderId="53" xfId="0" applyFont="1" applyBorder="1" applyAlignment="1">
      <alignment horizontal="center" vertical="center"/>
    </xf>
    <xf numFmtId="0" fontId="50" fillId="25" borderId="26" xfId="0" applyFont="1" applyFill="1" applyBorder="1" applyAlignment="1">
      <alignment horizontal="center" vertical="center"/>
    </xf>
    <xf numFmtId="0" fontId="50" fillId="25" borderId="47" xfId="0" applyFont="1" applyFill="1" applyBorder="1" applyAlignment="1">
      <alignment horizontal="center" vertical="center"/>
    </xf>
    <xf numFmtId="0" fontId="76" fillId="25" borderId="17" xfId="0" applyFont="1" applyFill="1" applyBorder="1" applyAlignment="1">
      <alignment horizontal="center" vertical="center"/>
    </xf>
    <xf numFmtId="0" fontId="50" fillId="25" borderId="14" xfId="0" applyFont="1" applyFill="1" applyBorder="1" applyAlignment="1">
      <alignment horizontal="center" vertical="center"/>
    </xf>
    <xf numFmtId="0" fontId="76" fillId="0" borderId="50" xfId="0" applyFont="1" applyBorder="1" applyAlignment="1">
      <alignment horizontal="center" vertical="center"/>
    </xf>
    <xf numFmtId="0" fontId="76" fillId="0" borderId="8" xfId="0" applyFont="1" applyBorder="1" applyAlignment="1">
      <alignment horizontal="center" vertical="center"/>
    </xf>
    <xf numFmtId="49" fontId="76" fillId="0" borderId="9" xfId="0" applyNumberFormat="1" applyFont="1" applyBorder="1" applyAlignment="1">
      <alignment horizontal="center" vertical="center"/>
    </xf>
    <xf numFmtId="1" fontId="76" fillId="0" borderId="9" xfId="0" applyNumberFormat="1" applyFont="1" applyBorder="1" applyAlignment="1">
      <alignment horizontal="center" vertical="center"/>
    </xf>
    <xf numFmtId="2" fontId="76" fillId="0" borderId="9" xfId="0" applyNumberFormat="1" applyFont="1" applyBorder="1" applyAlignment="1">
      <alignment horizontal="center" vertical="center"/>
    </xf>
    <xf numFmtId="2" fontId="76" fillId="0" borderId="10" xfId="0" applyNumberFormat="1" applyFont="1" applyBorder="1" applyAlignment="1">
      <alignment horizontal="center" vertical="center"/>
    </xf>
    <xf numFmtId="0" fontId="76" fillId="0" borderId="48" xfId="0" applyFont="1" applyBorder="1" applyAlignment="1">
      <alignment horizontal="center" vertical="center"/>
    </xf>
    <xf numFmtId="0" fontId="76" fillId="0" borderId="11" xfId="0" applyFont="1" applyBorder="1" applyAlignment="1">
      <alignment horizontal="center" vertical="center"/>
    </xf>
    <xf numFmtId="49" fontId="76" fillId="0" borderId="1" xfId="0" applyNumberFormat="1" applyFont="1" applyBorder="1" applyAlignment="1">
      <alignment horizontal="center" vertical="center"/>
    </xf>
    <xf numFmtId="0" fontId="76" fillId="25" borderId="38" xfId="0" applyFont="1" applyFill="1" applyBorder="1" applyAlignment="1">
      <alignment horizontal="center" vertical="center"/>
    </xf>
    <xf numFmtId="0" fontId="76" fillId="0" borderId="3" xfId="0" applyFont="1" applyBorder="1" applyAlignment="1">
      <alignment horizontal="center" vertical="center"/>
    </xf>
    <xf numFmtId="0" fontId="76" fillId="0" borderId="49" xfId="0" applyFont="1" applyBorder="1" applyAlignment="1">
      <alignment horizontal="center" vertical="center"/>
    </xf>
    <xf numFmtId="0" fontId="76" fillId="36" borderId="1" xfId="0" applyFont="1" applyFill="1" applyBorder="1" applyAlignment="1">
      <alignment horizontal="center" vertical="center"/>
    </xf>
    <xf numFmtId="10" fontId="76" fillId="25" borderId="7" xfId="0" applyNumberFormat="1" applyFont="1" applyFill="1" applyBorder="1" applyAlignment="1">
      <alignment horizontal="center" vertical="center" textRotation="90"/>
    </xf>
    <xf numFmtId="10" fontId="50" fillId="28" borderId="5" xfId="0" applyNumberFormat="1" applyFont="1" applyFill="1" applyBorder="1" applyAlignment="1">
      <alignment horizontal="center" vertical="center"/>
    </xf>
    <xf numFmtId="0" fontId="33" fillId="28" borderId="6" xfId="0" applyFont="1" applyFill="1" applyBorder="1" applyAlignment="1">
      <alignment vertical="center"/>
    </xf>
    <xf numFmtId="0" fontId="27" fillId="28" borderId="6" xfId="0" applyFont="1" applyFill="1" applyBorder="1" applyAlignment="1">
      <alignment horizontal="center" vertical="top"/>
    </xf>
    <xf numFmtId="0" fontId="31" fillId="28" borderId="6" xfId="0" applyFont="1" applyFill="1" applyBorder="1" applyAlignment="1">
      <alignment vertical="top"/>
    </xf>
    <xf numFmtId="0" fontId="31" fillId="28" borderId="6" xfId="0" applyFont="1" applyFill="1" applyBorder="1" applyAlignment="1">
      <alignment vertical="center"/>
    </xf>
    <xf numFmtId="10" fontId="50" fillId="0" borderId="1" xfId="0" applyNumberFormat="1" applyFont="1" applyBorder="1" applyAlignment="1">
      <alignment horizontal="center" vertical="center" textRotation="90"/>
    </xf>
    <xf numFmtId="10" fontId="50" fillId="28" borderId="45" xfId="0" applyNumberFormat="1" applyFont="1" applyFill="1" applyBorder="1" applyAlignment="1">
      <alignment horizontal="center" vertical="center"/>
    </xf>
    <xf numFmtId="0" fontId="31" fillId="28" borderId="43" xfId="0" applyFont="1" applyFill="1" applyBorder="1" applyAlignment="1">
      <alignment horizontal="center" vertical="center"/>
    </xf>
    <xf numFmtId="0" fontId="31" fillId="28" borderId="43" xfId="0" applyFont="1" applyFill="1" applyBorder="1" applyAlignment="1">
      <alignment vertical="center"/>
    </xf>
    <xf numFmtId="1" fontId="76" fillId="25" borderId="30" xfId="0" applyNumberFormat="1" applyFont="1" applyFill="1" applyBorder="1" applyAlignment="1">
      <alignment horizontal="center" vertical="center"/>
    </xf>
    <xf numFmtId="1" fontId="76" fillId="0" borderId="26" xfId="0" applyNumberFormat="1" applyFont="1" applyBorder="1" applyAlignment="1">
      <alignment horizontal="center" vertical="center"/>
    </xf>
    <xf numFmtId="1" fontId="76" fillId="25" borderId="26" xfId="0" applyNumberFormat="1" applyFont="1" applyFill="1" applyBorder="1" applyAlignment="1">
      <alignment horizontal="center" vertical="center"/>
    </xf>
    <xf numFmtId="1" fontId="76" fillId="25" borderId="35" xfId="0" applyNumberFormat="1" applyFont="1" applyFill="1" applyBorder="1" applyAlignment="1">
      <alignment horizontal="center" vertical="center"/>
    </xf>
    <xf numFmtId="1" fontId="76" fillId="25" borderId="32" xfId="0" applyNumberFormat="1" applyFont="1" applyFill="1" applyBorder="1" applyAlignment="1">
      <alignment horizontal="center" vertical="center"/>
    </xf>
    <xf numFmtId="0" fontId="94" fillId="0" borderId="11" xfId="0" applyFont="1" applyBorder="1" applyAlignment="1">
      <alignment horizontal="center" vertical="center"/>
    </xf>
    <xf numFmtId="0" fontId="94" fillId="0" borderId="1" xfId="0" applyFont="1" applyBorder="1" applyAlignment="1">
      <alignment horizontal="center" vertical="center"/>
    </xf>
    <xf numFmtId="49" fontId="94" fillId="0" borderId="1" xfId="0" applyNumberFormat="1" applyFont="1" applyBorder="1" applyAlignment="1">
      <alignment horizontal="center" vertical="center"/>
    </xf>
    <xf numFmtId="1" fontId="94" fillId="0" borderId="1" xfId="0" applyNumberFormat="1" applyFont="1" applyBorder="1" applyAlignment="1">
      <alignment horizontal="center" vertical="center"/>
    </xf>
    <xf numFmtId="2" fontId="94" fillId="0" borderId="1" xfId="0" applyNumberFormat="1" applyFont="1" applyBorder="1" applyAlignment="1">
      <alignment horizontal="center" vertical="center"/>
    </xf>
    <xf numFmtId="2" fontId="94" fillId="0" borderId="12" xfId="0" applyNumberFormat="1" applyFont="1" applyBorder="1" applyAlignment="1">
      <alignment horizontal="center" vertical="center"/>
    </xf>
    <xf numFmtId="0" fontId="94" fillId="25" borderId="11" xfId="0" applyFont="1" applyFill="1" applyBorder="1" applyAlignment="1">
      <alignment horizontal="center" vertical="center"/>
    </xf>
    <xf numFmtId="0" fontId="94" fillId="25" borderId="1" xfId="0" applyFont="1" applyFill="1" applyBorder="1" applyAlignment="1">
      <alignment horizontal="center" vertical="center"/>
    </xf>
    <xf numFmtId="49" fontId="94" fillId="25" borderId="1" xfId="0" applyNumberFormat="1" applyFont="1" applyFill="1" applyBorder="1" applyAlignment="1">
      <alignment horizontal="center" vertical="center"/>
    </xf>
    <xf numFmtId="1" fontId="94" fillId="25" borderId="1" xfId="0" applyNumberFormat="1" applyFont="1" applyFill="1" applyBorder="1" applyAlignment="1">
      <alignment horizontal="center" vertical="center"/>
    </xf>
    <xf numFmtId="2" fontId="94" fillId="25" borderId="1" xfId="0" applyNumberFormat="1" applyFont="1" applyFill="1" applyBorder="1" applyAlignment="1">
      <alignment horizontal="center" vertical="center"/>
    </xf>
    <xf numFmtId="2" fontId="94" fillId="25" borderId="12" xfId="0" applyNumberFormat="1" applyFont="1" applyFill="1" applyBorder="1" applyAlignment="1">
      <alignment horizontal="center" vertical="center"/>
    </xf>
    <xf numFmtId="0" fontId="83" fillId="0" borderId="0" xfId="0" applyFont="1"/>
    <xf numFmtId="0" fontId="50" fillId="0" borderId="0" xfId="0" applyFont="1"/>
    <xf numFmtId="0" fontId="78" fillId="0" borderId="0" xfId="0" applyFont="1"/>
    <xf numFmtId="1" fontId="78" fillId="0" borderId="0" xfId="0" applyNumberFormat="1" applyFont="1"/>
    <xf numFmtId="0" fontId="76" fillId="0" borderId="0" xfId="0" applyFont="1"/>
    <xf numFmtId="0" fontId="18" fillId="0" borderId="0" xfId="0" applyFont="1" applyAlignment="1">
      <alignment vertical="center" wrapText="1"/>
    </xf>
    <xf numFmtId="0" fontId="76" fillId="0" borderId="0" xfId="0" applyFont="1" applyAlignment="1">
      <alignment horizontal="left"/>
    </xf>
    <xf numFmtId="0" fontId="35" fillId="28" borderId="34" xfId="0" applyFont="1" applyFill="1" applyBorder="1" applyAlignment="1">
      <alignment vertical="center"/>
    </xf>
    <xf numFmtId="0" fontId="7" fillId="23" borderId="31" xfId="0" applyFont="1" applyFill="1" applyBorder="1"/>
    <xf numFmtId="0" fontId="7" fillId="23" borderId="32" xfId="0" applyFont="1" applyFill="1" applyBorder="1" applyAlignment="1">
      <alignment horizontal="center"/>
    </xf>
    <xf numFmtId="49" fontId="12" fillId="23" borderId="32" xfId="0" applyNumberFormat="1" applyFont="1" applyFill="1" applyBorder="1" applyAlignment="1">
      <alignment horizontal="center"/>
    </xf>
    <xf numFmtId="10" fontId="76" fillId="25" borderId="1" xfId="0" applyNumberFormat="1" applyFont="1" applyFill="1" applyBorder="1" applyAlignment="1">
      <alignment horizontal="center" vertical="center" textRotation="90"/>
    </xf>
    <xf numFmtId="10" fontId="76" fillId="36" borderId="1" xfId="0" applyNumberFormat="1" applyFont="1" applyFill="1" applyBorder="1" applyAlignment="1">
      <alignment horizontal="center" vertical="center" textRotation="90"/>
    </xf>
    <xf numFmtId="1" fontId="94" fillId="0" borderId="30" xfId="0" applyNumberFormat="1" applyFont="1" applyBorder="1" applyAlignment="1">
      <alignment horizontal="center" vertical="center"/>
    </xf>
    <xf numFmtId="1" fontId="94" fillId="0" borderId="9" xfId="0" applyNumberFormat="1" applyFont="1" applyBorder="1" applyAlignment="1">
      <alignment horizontal="center" vertical="center"/>
    </xf>
    <xf numFmtId="1" fontId="76" fillId="25" borderId="9" xfId="0" applyNumberFormat="1" applyFont="1" applyFill="1" applyBorder="1" applyAlignment="1">
      <alignment horizontal="center" vertical="center"/>
    </xf>
    <xf numFmtId="49" fontId="76" fillId="25" borderId="26" xfId="0" applyNumberFormat="1" applyFont="1" applyFill="1" applyBorder="1" applyAlignment="1">
      <alignment horizontal="center" vertical="center"/>
    </xf>
    <xf numFmtId="49" fontId="76" fillId="0" borderId="26" xfId="0" applyNumberFormat="1" applyFont="1" applyBorder="1" applyAlignment="1">
      <alignment horizontal="center" vertical="center"/>
    </xf>
    <xf numFmtId="0" fontId="76" fillId="25" borderId="26" xfId="0" applyFont="1" applyFill="1" applyBorder="1" applyAlignment="1">
      <alignment horizontal="center" vertical="center"/>
    </xf>
    <xf numFmtId="49" fontId="76" fillId="25" borderId="24" xfId="0" applyNumberFormat="1" applyFont="1" applyFill="1" applyBorder="1" applyAlignment="1">
      <alignment horizontal="center" vertical="center"/>
    </xf>
    <xf numFmtId="0" fontId="22" fillId="0" borderId="0" xfId="0" applyFont="1"/>
    <xf numFmtId="0" fontId="82" fillId="0" borderId="0" xfId="0" applyFont="1"/>
    <xf numFmtId="0" fontId="26" fillId="0" borderId="0" xfId="0" applyFont="1"/>
    <xf numFmtId="0" fontId="15" fillId="0" borderId="0" xfId="26" applyFill="1" applyAlignment="1" applyProtection="1">
      <alignment horizontal="center" vertical="center"/>
    </xf>
    <xf numFmtId="49" fontId="35" fillId="2" borderId="36" xfId="0" applyNumberFormat="1" applyFont="1" applyFill="1" applyBorder="1" applyAlignment="1">
      <alignment horizontal="center" vertical="center"/>
    </xf>
    <xf numFmtId="10" fontId="31" fillId="25" borderId="1" xfId="0" applyNumberFormat="1" applyFont="1" applyFill="1" applyBorder="1" applyAlignment="1">
      <alignment horizontal="center" vertical="center" textRotation="90"/>
    </xf>
    <xf numFmtId="10" fontId="31" fillId="0" borderId="1" xfId="0" applyNumberFormat="1" applyFont="1" applyBorder="1" applyAlignment="1">
      <alignment horizontal="center" vertical="center" textRotation="90"/>
    </xf>
    <xf numFmtId="10" fontId="54" fillId="0" borderId="1" xfId="0" applyNumberFormat="1" applyFont="1" applyBorder="1" applyAlignment="1">
      <alignment horizontal="center" vertical="center" textRotation="90"/>
    </xf>
    <xf numFmtId="0" fontId="0" fillId="0" borderId="1" xfId="0" applyBorder="1" applyAlignment="1">
      <alignment horizontal="left"/>
    </xf>
    <xf numFmtId="0" fontId="0" fillId="0" borderId="0" xfId="0" applyAlignment="1">
      <alignment wrapText="1"/>
    </xf>
    <xf numFmtId="0" fontId="0" fillId="0" borderId="16" xfId="0" applyBorder="1"/>
    <xf numFmtId="0" fontId="0" fillId="0" borderId="17" xfId="0" applyBorder="1"/>
    <xf numFmtId="0" fontId="0" fillId="0" borderId="21" xfId="0" applyBorder="1"/>
    <xf numFmtId="0" fontId="0" fillId="0" borderId="22" xfId="0" applyBorder="1"/>
    <xf numFmtId="0" fontId="0" fillId="0" borderId="0" xfId="0" applyAlignment="1">
      <alignment horizontal="right"/>
    </xf>
    <xf numFmtId="0" fontId="34" fillId="0" borderId="22" xfId="0" applyFont="1" applyBorder="1"/>
    <xf numFmtId="49" fontId="4" fillId="30" borderId="7" xfId="0" applyNumberFormat="1" applyFont="1" applyFill="1" applyBorder="1" applyAlignment="1">
      <alignment horizontal="center" vertical="center" wrapText="1"/>
    </xf>
    <xf numFmtId="49" fontId="4" fillId="30" borderId="1" xfId="0" applyNumberFormat="1" applyFont="1" applyFill="1" applyBorder="1" applyAlignment="1">
      <alignment horizontal="center" vertical="center" wrapText="1"/>
    </xf>
    <xf numFmtId="0" fontId="4" fillId="30" borderId="1" xfId="0" applyFont="1" applyFill="1" applyBorder="1" applyAlignment="1">
      <alignment horizontal="center" vertical="center" wrapText="1"/>
    </xf>
    <xf numFmtId="49" fontId="4" fillId="30" borderId="4"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31" fillId="25" borderId="8" xfId="0" applyFont="1" applyFill="1" applyBorder="1" applyAlignment="1">
      <alignment horizontal="center" vertical="center"/>
    </xf>
    <xf numFmtId="0" fontId="31" fillId="25" borderId="13" xfId="0" applyFont="1" applyFill="1" applyBorder="1" applyAlignment="1">
      <alignment horizontal="center" vertical="center"/>
    </xf>
    <xf numFmtId="49" fontId="33" fillId="0" borderId="5" xfId="0" applyNumberFormat="1" applyFont="1" applyBorder="1" applyAlignment="1">
      <alignment horizontal="center" vertical="center"/>
    </xf>
    <xf numFmtId="49" fontId="33" fillId="2" borderId="22" xfId="0" applyNumberFormat="1" applyFont="1" applyFill="1" applyBorder="1" applyAlignment="1">
      <alignment horizontal="center" vertical="center"/>
    </xf>
    <xf numFmtId="49" fontId="33" fillId="0" borderId="44" xfId="0" applyNumberFormat="1" applyFont="1" applyBorder="1" applyAlignment="1">
      <alignment horizontal="center" vertical="center"/>
    </xf>
    <xf numFmtId="49" fontId="33" fillId="2" borderId="71" xfId="0" applyNumberFormat="1" applyFont="1" applyFill="1" applyBorder="1" applyAlignment="1">
      <alignment horizontal="center" vertical="center"/>
    </xf>
    <xf numFmtId="49" fontId="33" fillId="2" borderId="44" xfId="0" applyNumberFormat="1" applyFont="1" applyFill="1" applyBorder="1" applyAlignment="1">
      <alignment horizontal="center" vertical="center"/>
    </xf>
    <xf numFmtId="49" fontId="38" fillId="2" borderId="44" xfId="0" applyNumberFormat="1" applyFont="1" applyFill="1" applyBorder="1" applyAlignment="1">
      <alignment horizontal="center" vertical="center"/>
    </xf>
    <xf numFmtId="49" fontId="33" fillId="0" borderId="57" xfId="0" applyNumberFormat="1"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54" fillId="2" borderId="52" xfId="0" applyFont="1" applyFill="1" applyBorder="1" applyAlignment="1">
      <alignment horizontal="center" vertical="center"/>
    </xf>
    <xf numFmtId="0" fontId="35" fillId="2" borderId="53" xfId="0" applyFont="1" applyFill="1" applyBorder="1" applyAlignment="1">
      <alignment horizontal="center" vertical="center"/>
    </xf>
    <xf numFmtId="0" fontId="54" fillId="21" borderId="53" xfId="0" applyFont="1" applyFill="1" applyBorder="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wrapText="1"/>
    </xf>
    <xf numFmtId="0" fontId="7" fillId="0" borderId="0" xfId="0" applyFont="1" applyAlignment="1">
      <alignment horizontal="center" vertical="center" wrapText="1"/>
    </xf>
    <xf numFmtId="1" fontId="31" fillId="28" borderId="43" xfId="0" applyNumberFormat="1" applyFont="1" applyFill="1" applyBorder="1" applyAlignment="1">
      <alignment horizontal="center" vertical="center"/>
    </xf>
    <xf numFmtId="0" fontId="50" fillId="0" borderId="50" xfId="0" applyFont="1" applyBorder="1" applyAlignment="1">
      <alignment vertical="center"/>
    </xf>
    <xf numFmtId="0" fontId="50" fillId="0" borderId="48" xfId="0" applyFont="1" applyBorder="1" applyAlignment="1">
      <alignment vertical="center"/>
    </xf>
    <xf numFmtId="0" fontId="50" fillId="25" borderId="0" xfId="0" applyFont="1" applyFill="1" applyAlignment="1">
      <alignment vertical="center"/>
    </xf>
    <xf numFmtId="0" fontId="50" fillId="25" borderId="31" xfId="0" applyFont="1" applyFill="1" applyBorder="1" applyAlignment="1">
      <alignment vertical="center"/>
    </xf>
    <xf numFmtId="0" fontId="76" fillId="0" borderId="59" xfId="0" applyFont="1" applyBorder="1" applyAlignment="1">
      <alignment horizontal="center" vertical="center"/>
    </xf>
    <xf numFmtId="0" fontId="96" fillId="0" borderId="50" xfId="0" applyFont="1" applyBorder="1" applyAlignment="1">
      <alignment horizontal="center" vertical="center"/>
    </xf>
    <xf numFmtId="2" fontId="76" fillId="0" borderId="29" xfId="0" applyNumberFormat="1" applyFont="1" applyBorder="1" applyAlignment="1">
      <alignment horizontal="center" vertical="center"/>
    </xf>
    <xf numFmtId="1" fontId="76" fillId="0" borderId="30" xfId="0" applyNumberFormat="1" applyFont="1" applyBorder="1" applyAlignment="1">
      <alignment horizontal="center" vertical="center"/>
    </xf>
    <xf numFmtId="0" fontId="76" fillId="25" borderId="46" xfId="0" applyFont="1" applyFill="1" applyBorder="1" applyAlignment="1">
      <alignment horizontal="center" vertical="center"/>
    </xf>
    <xf numFmtId="0" fontId="96" fillId="25" borderId="0" xfId="0" applyFont="1" applyFill="1" applyAlignment="1">
      <alignment horizontal="center" vertical="center"/>
    </xf>
    <xf numFmtId="2" fontId="76" fillId="25" borderId="21" xfId="0" applyNumberFormat="1" applyFont="1" applyFill="1" applyBorder="1" applyAlignment="1">
      <alignment horizontal="center" vertical="center"/>
    </xf>
    <xf numFmtId="1" fontId="76" fillId="25" borderId="47" xfId="0" applyNumberFormat="1" applyFont="1" applyFill="1" applyBorder="1" applyAlignment="1">
      <alignment horizontal="center" vertical="center"/>
    </xf>
    <xf numFmtId="0" fontId="76" fillId="0" borderId="67" xfId="0" applyFont="1" applyBorder="1" applyAlignment="1">
      <alignment horizontal="center" vertical="center"/>
    </xf>
    <xf numFmtId="0" fontId="96" fillId="0" borderId="48" xfId="0" applyFont="1" applyBorder="1" applyAlignment="1">
      <alignment horizontal="center" vertical="center"/>
    </xf>
    <xf numFmtId="2" fontId="76" fillId="0" borderId="4" xfId="0" applyNumberFormat="1" applyFont="1" applyBorder="1" applyAlignment="1">
      <alignment horizontal="center" vertical="center"/>
    </xf>
    <xf numFmtId="1" fontId="76" fillId="25" borderId="21" xfId="0" applyNumberFormat="1" applyFont="1" applyFill="1" applyBorder="1" applyAlignment="1">
      <alignment horizontal="center" vertical="center"/>
    </xf>
    <xf numFmtId="0" fontId="76" fillId="0" borderId="48" xfId="0" applyFont="1" applyBorder="1" applyAlignment="1">
      <alignment vertical="center"/>
    </xf>
    <xf numFmtId="1" fontId="76" fillId="0" borderId="4" xfId="0" applyNumberFormat="1" applyFont="1" applyBorder="1" applyAlignment="1">
      <alignment horizontal="center" vertical="center"/>
    </xf>
    <xf numFmtId="0" fontId="76" fillId="0" borderId="63" xfId="0" applyFont="1" applyBorder="1" applyAlignment="1">
      <alignment horizontal="center" vertical="center"/>
    </xf>
    <xf numFmtId="0" fontId="50" fillId="0" borderId="49" xfId="0" applyFont="1" applyBorder="1" applyAlignment="1">
      <alignment vertical="center"/>
    </xf>
    <xf numFmtId="0" fontId="96" fillId="0" borderId="49" xfId="0" applyFont="1" applyBorder="1" applyAlignment="1">
      <alignment horizontal="center" vertical="center"/>
    </xf>
    <xf numFmtId="2" fontId="76" fillId="0" borderId="37" xfId="0" applyNumberFormat="1" applyFont="1" applyBorder="1" applyAlignment="1">
      <alignment horizontal="center" vertical="center"/>
    </xf>
    <xf numFmtId="1" fontId="76" fillId="0" borderId="24" xfId="0" applyNumberFormat="1" applyFont="1" applyBorder="1" applyAlignment="1">
      <alignment horizontal="center" vertical="center"/>
    </xf>
    <xf numFmtId="0" fontId="50" fillId="0" borderId="33" xfId="1" applyFont="1" applyBorder="1" applyAlignment="1">
      <alignment vertical="center"/>
    </xf>
    <xf numFmtId="0" fontId="50" fillId="25" borderId="48" xfId="1" applyFont="1" applyFill="1" applyBorder="1" applyAlignment="1">
      <alignment vertical="center"/>
    </xf>
    <xf numFmtId="49" fontId="50" fillId="25" borderId="48" xfId="0" applyNumberFormat="1" applyFont="1" applyFill="1" applyBorder="1" applyAlignment="1">
      <alignment horizontal="center" vertical="center"/>
    </xf>
    <xf numFmtId="0" fontId="50" fillId="0" borderId="67" xfId="0" applyFont="1" applyBorder="1" applyAlignment="1">
      <alignment horizontal="center" vertical="center"/>
    </xf>
    <xf numFmtId="0" fontId="50" fillId="0" borderId="48" xfId="1" applyFont="1" applyBorder="1" applyAlignment="1">
      <alignment vertical="center"/>
    </xf>
    <xf numFmtId="0" fontId="50" fillId="0" borderId="48" xfId="0" applyFont="1" applyBorder="1" applyAlignment="1">
      <alignment horizontal="center" vertical="center"/>
    </xf>
    <xf numFmtId="0" fontId="50" fillId="25" borderId="31" xfId="0" applyFont="1" applyFill="1" applyBorder="1" applyAlignment="1">
      <alignment horizontal="center" vertical="center"/>
    </xf>
    <xf numFmtId="0" fontId="76" fillId="25" borderId="68" xfId="0" applyFont="1" applyFill="1" applyBorder="1" applyAlignment="1">
      <alignment horizontal="center" vertical="center"/>
    </xf>
    <xf numFmtId="0" fontId="76" fillId="25" borderId="67" xfId="0" applyFont="1" applyFill="1" applyBorder="1" applyAlignment="1">
      <alignment horizontal="center" vertical="center"/>
    </xf>
    <xf numFmtId="2" fontId="50" fillId="25" borderId="48" xfId="0" applyNumberFormat="1" applyFont="1" applyFill="1" applyBorder="1" applyAlignment="1" applyProtection="1">
      <alignment horizontal="left" vertical="center"/>
      <protection locked="0"/>
    </xf>
    <xf numFmtId="0" fontId="96" fillId="25" borderId="48" xfId="0" applyFont="1" applyFill="1" applyBorder="1" applyAlignment="1">
      <alignment horizontal="center" vertical="center"/>
    </xf>
    <xf numFmtId="0" fontId="50" fillId="0" borderId="50" xfId="0" applyFont="1" applyBorder="1" applyAlignment="1" applyProtection="1">
      <alignment vertical="center"/>
      <protection locked="0"/>
    </xf>
    <xf numFmtId="0" fontId="50" fillId="0" borderId="30" xfId="0" applyFont="1" applyBorder="1" applyAlignment="1">
      <alignment horizontal="center" vertical="center"/>
    </xf>
    <xf numFmtId="0" fontId="50" fillId="0" borderId="48" xfId="0" applyFont="1" applyBorder="1" applyAlignment="1" applyProtection="1">
      <alignment vertical="center"/>
      <protection locked="0"/>
    </xf>
    <xf numFmtId="0" fontId="50" fillId="25" borderId="0" xfId="0" applyFont="1" applyFill="1" applyAlignment="1" applyProtection="1">
      <alignment vertical="center"/>
      <protection locked="0"/>
    </xf>
    <xf numFmtId="0" fontId="97" fillId="33" borderId="8" xfId="0" applyFont="1" applyFill="1" applyBorder="1" applyAlignment="1">
      <alignment horizontal="center" vertical="center"/>
    </xf>
    <xf numFmtId="0" fontId="50" fillId="25" borderId="50" xfId="0" applyFont="1" applyFill="1" applyBorder="1" applyAlignment="1">
      <alignment horizontal="left" vertical="center"/>
    </xf>
    <xf numFmtId="0" fontId="96" fillId="25" borderId="50" xfId="0" applyFont="1" applyFill="1" applyBorder="1" applyAlignment="1">
      <alignment horizontal="center" vertical="center"/>
    </xf>
    <xf numFmtId="0" fontId="50" fillId="25" borderId="30" xfId="0" applyFont="1" applyFill="1" applyBorder="1" applyAlignment="1">
      <alignment horizontal="center" vertical="center"/>
    </xf>
    <xf numFmtId="0" fontId="97" fillId="32" borderId="11" xfId="0" applyFont="1" applyFill="1" applyBorder="1" applyAlignment="1">
      <alignment horizontal="center" vertical="center"/>
    </xf>
    <xf numFmtId="0" fontId="50" fillId="0" borderId="48" xfId="0" applyFont="1" applyBorder="1" applyAlignment="1">
      <alignment horizontal="left" vertical="center"/>
    </xf>
    <xf numFmtId="0" fontId="97" fillId="35" borderId="11" xfId="0" applyFont="1" applyFill="1" applyBorder="1" applyAlignment="1">
      <alignment horizontal="center" vertical="center"/>
    </xf>
    <xf numFmtId="0" fontId="50" fillId="25" borderId="48" xfId="0" applyFont="1" applyFill="1" applyBorder="1" applyAlignment="1">
      <alignment horizontal="left" vertical="center"/>
    </xf>
    <xf numFmtId="0" fontId="50" fillId="25" borderId="3" xfId="0" applyFont="1" applyFill="1" applyBorder="1" applyAlignment="1">
      <alignment horizontal="left" vertical="center"/>
    </xf>
    <xf numFmtId="0" fontId="96" fillId="25" borderId="3" xfId="0" applyFont="1" applyFill="1" applyBorder="1" applyAlignment="1">
      <alignment horizontal="center" vertical="center"/>
    </xf>
    <xf numFmtId="0" fontId="50" fillId="25" borderId="35" xfId="0" applyFont="1" applyFill="1" applyBorder="1" applyAlignment="1">
      <alignment horizontal="center" vertical="center"/>
    </xf>
    <xf numFmtId="0" fontId="50" fillId="25" borderId="31" xfId="0" applyFont="1" applyFill="1" applyBorder="1" applyAlignment="1">
      <alignment horizontal="left" vertical="center"/>
    </xf>
    <xf numFmtId="0" fontId="96" fillId="25" borderId="31" xfId="0" applyFont="1" applyFill="1" applyBorder="1" applyAlignment="1">
      <alignment horizontal="center" vertical="center"/>
    </xf>
    <xf numFmtId="0" fontId="50" fillId="25" borderId="32" xfId="0" applyFont="1" applyFill="1" applyBorder="1" applyAlignment="1">
      <alignment horizontal="center" vertical="center"/>
    </xf>
    <xf numFmtId="0" fontId="76" fillId="25" borderId="59" xfId="0" applyFont="1" applyFill="1" applyBorder="1" applyAlignment="1">
      <alignment horizontal="center" vertical="center"/>
    </xf>
    <xf numFmtId="0" fontId="76" fillId="25" borderId="50" xfId="0" applyFont="1" applyFill="1" applyBorder="1" applyAlignment="1">
      <alignment vertical="center"/>
    </xf>
    <xf numFmtId="49" fontId="76" fillId="25" borderId="50" xfId="0" applyNumberFormat="1" applyFont="1" applyFill="1" applyBorder="1" applyAlignment="1">
      <alignment horizontal="center" vertical="center"/>
    </xf>
    <xf numFmtId="49" fontId="76" fillId="0" borderId="48" xfId="0" applyNumberFormat="1" applyFont="1" applyBorder="1" applyAlignment="1">
      <alignment horizontal="center" vertical="center"/>
    </xf>
    <xf numFmtId="0" fontId="76" fillId="25" borderId="48" xfId="0" applyFont="1" applyFill="1" applyBorder="1" applyAlignment="1">
      <alignment vertical="center"/>
    </xf>
    <xf numFmtId="49" fontId="76" fillId="25" borderId="48" xfId="0" applyNumberFormat="1" applyFont="1" applyFill="1" applyBorder="1" applyAlignment="1">
      <alignment horizontal="center" vertical="center"/>
    </xf>
    <xf numFmtId="0" fontId="76" fillId="25" borderId="56" xfId="0" applyFont="1" applyFill="1" applyBorder="1" applyAlignment="1">
      <alignment horizontal="center" vertical="center"/>
    </xf>
    <xf numFmtId="0" fontId="50" fillId="25" borderId="3" xfId="0" applyFont="1" applyFill="1" applyBorder="1" applyAlignment="1">
      <alignment vertical="center"/>
    </xf>
    <xf numFmtId="49" fontId="76" fillId="25" borderId="3" xfId="0" applyNumberFormat="1" applyFont="1" applyFill="1" applyBorder="1" applyAlignment="1">
      <alignment horizontal="center" vertical="center"/>
    </xf>
    <xf numFmtId="0" fontId="76" fillId="25" borderId="34" xfId="0" applyFont="1" applyFill="1" applyBorder="1" applyAlignment="1">
      <alignment horizontal="center" vertical="center"/>
    </xf>
    <xf numFmtId="49" fontId="76" fillId="25" borderId="31" xfId="0" applyNumberFormat="1" applyFont="1" applyFill="1" applyBorder="1" applyAlignment="1">
      <alignment horizontal="center" vertical="center"/>
    </xf>
    <xf numFmtId="0" fontId="31" fillId="25" borderId="44" xfId="0" applyFont="1" applyFill="1" applyBorder="1" applyAlignment="1">
      <alignment horizontal="center" vertical="center"/>
    </xf>
    <xf numFmtId="0" fontId="12" fillId="0" borderId="28" xfId="0" applyFont="1" applyBorder="1"/>
    <xf numFmtId="49" fontId="12" fillId="0" borderId="28" xfId="0" applyNumberFormat="1" applyFont="1" applyBorder="1" applyAlignment="1">
      <alignment horizontal="center"/>
    </xf>
    <xf numFmtId="0" fontId="76" fillId="25" borderId="0" xfId="0" applyFont="1" applyFill="1" applyAlignment="1">
      <alignment vertical="center"/>
    </xf>
    <xf numFmtId="0" fontId="16" fillId="0" borderId="0" xfId="0" applyFont="1" applyAlignment="1">
      <alignment vertical="center"/>
    </xf>
    <xf numFmtId="49" fontId="12" fillId="0" borderId="0" xfId="0" applyNumberFormat="1" applyFont="1"/>
    <xf numFmtId="2" fontId="17" fillId="0" borderId="0" xfId="0" applyNumberFormat="1" applyFont="1"/>
    <xf numFmtId="0" fontId="0" fillId="2" borderId="62" xfId="0" applyFill="1" applyBorder="1" applyAlignment="1">
      <alignment horizontal="right" vertical="center"/>
    </xf>
    <xf numFmtId="0" fontId="31" fillId="26" borderId="0" xfId="0" applyFont="1" applyFill="1" applyAlignment="1">
      <alignment horizontal="center" vertical="center"/>
    </xf>
    <xf numFmtId="0" fontId="14" fillId="0" borderId="6" xfId="0" applyFont="1" applyBorder="1" applyAlignment="1">
      <alignment horizontal="center"/>
    </xf>
    <xf numFmtId="0" fontId="14" fillId="0" borderId="6" xfId="0" applyFont="1" applyBorder="1" applyAlignment="1">
      <alignment horizontal="right"/>
    </xf>
    <xf numFmtId="0" fontId="14" fillId="0" borderId="6" xfId="0" applyFont="1" applyBorder="1" applyAlignment="1">
      <alignment horizontal="center" vertical="center"/>
    </xf>
    <xf numFmtId="165" fontId="14" fillId="0" borderId="6" xfId="0" applyNumberFormat="1" applyFont="1" applyBorder="1" applyAlignment="1">
      <alignment vertical="center"/>
    </xf>
    <xf numFmtId="0" fontId="14" fillId="0" borderId="6" xfId="0" applyFont="1" applyBorder="1" applyAlignment="1">
      <alignment wrapText="1"/>
    </xf>
    <xf numFmtId="0" fontId="14" fillId="0" borderId="6" xfId="0" applyFont="1" applyBorder="1"/>
    <xf numFmtId="0" fontId="14" fillId="0" borderId="1" xfId="0" applyFont="1" applyBorder="1" applyAlignment="1">
      <alignment horizontal="center"/>
    </xf>
    <xf numFmtId="0" fontId="14" fillId="0" borderId="1" xfId="0" applyFont="1" applyBorder="1" applyAlignment="1">
      <alignment horizontal="right"/>
    </xf>
    <xf numFmtId="0" fontId="14" fillId="0" borderId="1" xfId="0" applyFont="1" applyBorder="1" applyAlignment="1">
      <alignment horizontal="center" vertical="center"/>
    </xf>
    <xf numFmtId="165" fontId="14" fillId="0" borderId="1" xfId="0" applyNumberFormat="1" applyFont="1" applyBorder="1" applyAlignment="1">
      <alignment vertical="center"/>
    </xf>
    <xf numFmtId="0" fontId="14" fillId="0" borderId="1" xfId="0" applyFont="1" applyBorder="1" applyAlignment="1">
      <alignment wrapText="1"/>
    </xf>
    <xf numFmtId="0" fontId="14" fillId="0" borderId="1" xfId="0" applyFont="1" applyBorder="1"/>
    <xf numFmtId="0" fontId="14" fillId="0" borderId="23" xfId="0" applyFont="1" applyBorder="1" applyAlignment="1">
      <alignment horizontal="center" vertical="center"/>
    </xf>
    <xf numFmtId="0" fontId="14" fillId="0" borderId="6" xfId="0" applyFont="1" applyBorder="1" applyAlignment="1">
      <alignment vertical="center"/>
    </xf>
    <xf numFmtId="0" fontId="14" fillId="0" borderId="6" xfId="0" applyFont="1" applyBorder="1" applyAlignment="1">
      <alignment horizontal="left" vertical="center" wrapText="1"/>
    </xf>
    <xf numFmtId="0" fontId="14" fillId="0" borderId="6" xfId="0" applyFont="1" applyBorder="1" applyAlignment="1">
      <alignment horizontal="left" vertical="center"/>
    </xf>
    <xf numFmtId="0" fontId="14" fillId="0" borderId="4" xfId="0" applyFont="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36" fillId="0" borderId="6" xfId="0" applyFont="1" applyBorder="1" applyAlignment="1">
      <alignment wrapText="1"/>
    </xf>
    <xf numFmtId="0" fontId="36" fillId="0" borderId="6" xfId="0" applyFont="1" applyBorder="1"/>
    <xf numFmtId="17" fontId="14" fillId="0" borderId="1" xfId="0" applyNumberFormat="1" applyFont="1" applyBorder="1" applyAlignment="1">
      <alignment vertical="center"/>
    </xf>
    <xf numFmtId="0" fontId="14" fillId="22" borderId="1" xfId="0" applyFont="1" applyFill="1" applyBorder="1" applyAlignment="1">
      <alignment horizontal="center"/>
    </xf>
    <xf numFmtId="0" fontId="14" fillId="22" borderId="1" xfId="0" applyFont="1" applyFill="1" applyBorder="1" applyAlignment="1">
      <alignment horizontal="right"/>
    </xf>
    <xf numFmtId="0" fontId="14" fillId="22" borderId="4" xfId="0" applyFont="1" applyFill="1" applyBorder="1" applyAlignment="1">
      <alignment horizontal="center" vertical="center"/>
    </xf>
    <xf numFmtId="0" fontId="14" fillId="22" borderId="1" xfId="0" applyFont="1" applyFill="1" applyBorder="1" applyAlignment="1">
      <alignment vertical="center"/>
    </xf>
    <xf numFmtId="0" fontId="14" fillId="22" borderId="1" xfId="0" applyFont="1" applyFill="1" applyBorder="1" applyAlignment="1">
      <alignment wrapText="1"/>
    </xf>
    <xf numFmtId="0" fontId="14" fillId="22" borderId="1" xfId="0" applyFont="1" applyFill="1" applyBorder="1"/>
    <xf numFmtId="0" fontId="35" fillId="36" borderId="51" xfId="0" applyFont="1" applyFill="1" applyBorder="1" applyAlignment="1">
      <alignment vertical="center" textRotation="90"/>
    </xf>
    <xf numFmtId="0" fontId="35" fillId="36" borderId="2" xfId="0" applyFont="1" applyFill="1" applyBorder="1" applyAlignment="1">
      <alignment vertical="center" textRotation="90"/>
    </xf>
    <xf numFmtId="0" fontId="35" fillId="36" borderId="44" xfId="0" applyFont="1" applyFill="1" applyBorder="1" applyAlignment="1">
      <alignment vertical="center" textRotation="90"/>
    </xf>
    <xf numFmtId="0" fontId="31" fillId="36" borderId="2" xfId="0" applyFont="1" applyFill="1" applyBorder="1" applyAlignment="1">
      <alignment vertical="center" textRotation="90"/>
    </xf>
    <xf numFmtId="0" fontId="24" fillId="36" borderId="2" xfId="0" applyFont="1" applyFill="1" applyBorder="1" applyAlignment="1">
      <alignment vertical="center" textRotation="90"/>
    </xf>
    <xf numFmtId="49" fontId="35" fillId="36" borderId="2" xfId="0" applyNumberFormat="1" applyFont="1" applyFill="1" applyBorder="1" applyAlignment="1">
      <alignment vertical="center" textRotation="90"/>
    </xf>
    <xf numFmtId="49" fontId="35" fillId="36" borderId="22" xfId="0" applyNumberFormat="1" applyFont="1" applyFill="1" applyBorder="1" applyAlignment="1">
      <alignment vertical="center" textRotation="90"/>
    </xf>
    <xf numFmtId="49" fontId="35" fillId="36" borderId="6" xfId="0" applyNumberFormat="1" applyFont="1" applyFill="1" applyBorder="1" applyAlignment="1">
      <alignment vertical="center" textRotation="90"/>
    </xf>
    <xf numFmtId="49" fontId="35" fillId="36" borderId="51" xfId="0" applyNumberFormat="1" applyFont="1" applyFill="1" applyBorder="1" applyAlignment="1">
      <alignment vertical="center" textRotation="90"/>
    </xf>
    <xf numFmtId="0" fontId="25" fillId="36" borderId="51" xfId="0" applyFont="1" applyFill="1" applyBorder="1" applyAlignment="1">
      <alignment vertical="center" textRotation="90"/>
    </xf>
    <xf numFmtId="0" fontId="25" fillId="36" borderId="2" xfId="0" applyFont="1" applyFill="1" applyBorder="1" applyAlignment="1">
      <alignment vertical="center" textRotation="90"/>
    </xf>
    <xf numFmtId="0" fontId="64" fillId="36" borderId="51" xfId="0" applyFont="1" applyFill="1" applyBorder="1" applyAlignment="1">
      <alignment vertical="center" textRotation="90"/>
    </xf>
    <xf numFmtId="0" fontId="64" fillId="36" borderId="2" xfId="0" applyFont="1" applyFill="1" applyBorder="1" applyAlignment="1">
      <alignment vertical="center" textRotation="90"/>
    </xf>
    <xf numFmtId="0" fontId="33" fillId="36" borderId="51" xfId="0" applyFont="1" applyFill="1" applyBorder="1" applyAlignment="1">
      <alignment vertical="center" textRotation="90"/>
    </xf>
    <xf numFmtId="0" fontId="33" fillId="36" borderId="2" xfId="0" applyFont="1" applyFill="1" applyBorder="1" applyAlignment="1">
      <alignment vertical="center" textRotation="90"/>
    </xf>
    <xf numFmtId="0" fontId="35" fillId="36" borderId="0" xfId="0" applyFont="1" applyFill="1" applyAlignment="1">
      <alignment horizontal="center" vertical="center"/>
    </xf>
    <xf numFmtId="0" fontId="27" fillId="36" borderId="0" xfId="0" applyFont="1" applyFill="1" applyAlignment="1">
      <alignment horizontal="center" vertical="center"/>
    </xf>
    <xf numFmtId="0" fontId="76" fillId="36" borderId="0" xfId="0" applyFont="1" applyFill="1" applyAlignment="1">
      <alignment horizontal="center" vertical="center"/>
    </xf>
    <xf numFmtId="0" fontId="35" fillId="23" borderId="4" xfId="0" applyFont="1" applyFill="1" applyBorder="1" applyAlignment="1">
      <alignment horizontal="right" vertical="center"/>
    </xf>
    <xf numFmtId="10" fontId="50" fillId="28" borderId="16" xfId="0" applyNumberFormat="1" applyFont="1" applyFill="1" applyBorder="1" applyAlignment="1">
      <alignment horizontal="center" vertical="center"/>
    </xf>
    <xf numFmtId="0" fontId="35" fillId="36" borderId="0" xfId="0" applyFont="1" applyFill="1" applyAlignment="1">
      <alignment vertical="center"/>
    </xf>
    <xf numFmtId="10" fontId="76" fillId="36" borderId="0" xfId="0" applyNumberFormat="1" applyFont="1" applyFill="1" applyAlignment="1">
      <alignment horizontal="center" vertical="center" textRotation="90"/>
    </xf>
    <xf numFmtId="0" fontId="35" fillId="23" borderId="16" xfId="0" applyFont="1" applyFill="1" applyBorder="1" applyAlignment="1">
      <alignment horizontal="right" vertical="center"/>
    </xf>
    <xf numFmtId="10" fontId="35" fillId="28" borderId="16" xfId="0" applyNumberFormat="1" applyFont="1" applyFill="1" applyBorder="1" applyAlignment="1">
      <alignment horizontal="center" vertical="center"/>
    </xf>
    <xf numFmtId="10" fontId="6" fillId="23" borderId="0" xfId="0" applyNumberFormat="1" applyFont="1" applyFill="1" applyAlignment="1">
      <alignment vertical="center" textRotation="90"/>
    </xf>
    <xf numFmtId="10" fontId="76" fillId="23" borderId="0" xfId="0" applyNumberFormat="1" applyFont="1" applyFill="1" applyAlignment="1">
      <alignment horizontal="center" vertical="center" textRotation="90"/>
    </xf>
    <xf numFmtId="0" fontId="77" fillId="0" borderId="33" xfId="0" applyFont="1" applyBorder="1" applyAlignment="1">
      <alignment horizontal="right"/>
    </xf>
    <xf numFmtId="0" fontId="68" fillId="0" borderId="33" xfId="0" applyFont="1" applyBorder="1"/>
    <xf numFmtId="10" fontId="35" fillId="0" borderId="48" xfId="0" applyNumberFormat="1" applyFont="1" applyBorder="1" applyAlignment="1">
      <alignment horizontal="center" vertical="center"/>
    </xf>
    <xf numFmtId="0" fontId="35" fillId="23" borderId="67" xfId="0" applyFont="1" applyFill="1" applyBorder="1" applyAlignment="1">
      <alignment horizontal="right" vertical="center"/>
    </xf>
    <xf numFmtId="0" fontId="35" fillId="23" borderId="68" xfId="0" applyFont="1" applyFill="1" applyBorder="1" applyAlignment="1">
      <alignment horizontal="right" vertical="center"/>
    </xf>
    <xf numFmtId="10" fontId="50" fillId="28" borderId="68" xfId="0" applyNumberFormat="1" applyFont="1" applyFill="1" applyBorder="1" applyAlignment="1">
      <alignment horizontal="right" vertical="center"/>
    </xf>
    <xf numFmtId="10" fontId="50" fillId="28" borderId="68" xfId="0" applyNumberFormat="1" applyFont="1" applyFill="1" applyBorder="1" applyAlignment="1">
      <alignment horizontal="center" vertical="center"/>
    </xf>
    <xf numFmtId="10" fontId="76" fillId="36" borderId="0" xfId="0" applyNumberFormat="1" applyFont="1" applyFill="1" applyAlignment="1">
      <alignment vertical="center" textRotation="90"/>
    </xf>
    <xf numFmtId="0" fontId="31" fillId="36" borderId="0" xfId="0" applyFont="1" applyFill="1" applyAlignment="1">
      <alignment horizontal="center" vertical="center"/>
    </xf>
    <xf numFmtId="0" fontId="50" fillId="23" borderId="1" xfId="0" applyFont="1" applyFill="1" applyBorder="1" applyAlignment="1">
      <alignment horizontal="right" vertical="center"/>
    </xf>
    <xf numFmtId="0" fontId="76" fillId="23" borderId="55" xfId="0" applyFont="1" applyFill="1" applyBorder="1"/>
    <xf numFmtId="0" fontId="76" fillId="23" borderId="0" xfId="0" applyFont="1" applyFill="1"/>
    <xf numFmtId="0" fontId="50" fillId="23" borderId="5" xfId="0" applyFont="1" applyFill="1" applyBorder="1" applyAlignment="1">
      <alignment horizontal="right" vertical="center"/>
    </xf>
    <xf numFmtId="0" fontId="76" fillId="28" borderId="6" xfId="0" applyFont="1" applyFill="1" applyBorder="1" applyAlignment="1">
      <alignment horizontal="center" vertical="center"/>
    </xf>
    <xf numFmtId="0" fontId="58" fillId="23" borderId="3" xfId="0" applyFont="1" applyFill="1" applyBorder="1" applyAlignment="1">
      <alignment horizontal="center" vertical="center"/>
    </xf>
    <xf numFmtId="0" fontId="76" fillId="23" borderId="3" xfId="0" applyFont="1" applyFill="1" applyBorder="1"/>
    <xf numFmtId="10" fontId="76" fillId="28" borderId="45" xfId="0" applyNumberFormat="1" applyFont="1" applyFill="1" applyBorder="1" applyAlignment="1">
      <alignment horizontal="center" vertical="center"/>
    </xf>
    <xf numFmtId="1" fontId="50" fillId="23" borderId="11" xfId="0" applyNumberFormat="1" applyFont="1" applyFill="1" applyBorder="1" applyAlignment="1">
      <alignment horizontal="right" vertical="center"/>
    </xf>
    <xf numFmtId="1" fontId="50" fillId="23" borderId="45" xfId="0" applyNumberFormat="1" applyFont="1" applyFill="1" applyBorder="1" applyAlignment="1">
      <alignment horizontal="right" vertical="center"/>
    </xf>
    <xf numFmtId="0" fontId="24" fillId="23" borderId="3" xfId="0" applyFont="1" applyFill="1" applyBorder="1" applyAlignment="1">
      <alignment horizontal="center" vertical="center"/>
    </xf>
    <xf numFmtId="0" fontId="75" fillId="23" borderId="31" xfId="0" applyFont="1" applyFill="1" applyBorder="1" applyAlignment="1">
      <alignment horizontal="center" vertical="center"/>
    </xf>
    <xf numFmtId="0" fontId="98" fillId="23" borderId="80" xfId="0" applyFont="1" applyFill="1" applyBorder="1" applyAlignment="1">
      <alignment horizontal="center" vertical="center"/>
    </xf>
    <xf numFmtId="0" fontId="98" fillId="23" borderId="31" xfId="0" applyFont="1" applyFill="1" applyBorder="1" applyAlignment="1">
      <alignment horizontal="center" vertical="center"/>
    </xf>
    <xf numFmtId="0" fontId="99" fillId="23" borderId="31" xfId="0" applyFont="1" applyFill="1" applyBorder="1" applyAlignment="1">
      <alignment horizontal="center" vertical="center"/>
    </xf>
    <xf numFmtId="0" fontId="35" fillId="23" borderId="11" xfId="0" applyFont="1" applyFill="1" applyBorder="1" applyAlignment="1">
      <alignment horizontal="right" vertical="center"/>
    </xf>
    <xf numFmtId="0" fontId="33" fillId="36" borderId="0" xfId="0" applyFont="1" applyFill="1" applyAlignment="1">
      <alignment horizontal="center" vertical="center"/>
    </xf>
    <xf numFmtId="0" fontId="50" fillId="36" borderId="0" xfId="0" applyFont="1" applyFill="1" applyAlignment="1">
      <alignment horizontal="center" vertical="center"/>
    </xf>
    <xf numFmtId="10" fontId="35" fillId="28" borderId="11" xfId="0" applyNumberFormat="1" applyFont="1" applyFill="1" applyBorder="1" applyAlignment="1">
      <alignment horizontal="center" vertical="center"/>
    </xf>
    <xf numFmtId="0" fontId="99" fillId="0" borderId="53" xfId="0" applyFont="1" applyBorder="1" applyAlignment="1">
      <alignment horizontal="center" vertical="center"/>
    </xf>
    <xf numFmtId="0" fontId="100" fillId="2" borderId="53" xfId="0" applyFont="1" applyFill="1" applyBorder="1" applyAlignment="1">
      <alignment horizontal="center" vertical="center"/>
    </xf>
    <xf numFmtId="0" fontId="99" fillId="2" borderId="53" xfId="0" applyFont="1" applyFill="1" applyBorder="1" applyAlignment="1">
      <alignment horizontal="center" vertical="center"/>
    </xf>
    <xf numFmtId="0" fontId="99" fillId="0" borderId="54" xfId="0" applyFont="1" applyBorder="1" applyAlignment="1">
      <alignment horizontal="center" vertical="center"/>
    </xf>
    <xf numFmtId="0" fontId="50" fillId="25" borderId="7" xfId="0" applyFont="1" applyFill="1" applyBorder="1" applyAlignment="1">
      <alignment horizontal="center" vertical="center"/>
    </xf>
    <xf numFmtId="0" fontId="76" fillId="0" borderId="10" xfId="0" applyFont="1" applyBorder="1" applyAlignment="1">
      <alignment horizontal="center" vertical="center"/>
    </xf>
    <xf numFmtId="0" fontId="76" fillId="0" borderId="12" xfId="0" applyFont="1" applyBorder="1" applyAlignment="1">
      <alignment horizontal="center" vertical="center"/>
    </xf>
    <xf numFmtId="1" fontId="76" fillId="21" borderId="9" xfId="0" applyNumberFormat="1" applyFont="1" applyFill="1" applyBorder="1" applyAlignment="1">
      <alignment horizontal="center" vertical="center"/>
    </xf>
    <xf numFmtId="0" fontId="76" fillId="21" borderId="1" xfId="0" applyFont="1" applyFill="1" applyBorder="1" applyAlignment="1">
      <alignment horizontal="center" vertical="center"/>
    </xf>
    <xf numFmtId="0" fontId="76" fillId="21" borderId="6" xfId="0" applyFont="1" applyFill="1" applyBorder="1" applyAlignment="1">
      <alignment horizontal="center" vertical="center"/>
    </xf>
    <xf numFmtId="0" fontId="76" fillId="21" borderId="9" xfId="0" applyFont="1" applyFill="1" applyBorder="1" applyAlignment="1">
      <alignment horizontal="center" vertical="center"/>
    </xf>
    <xf numFmtId="0" fontId="76" fillId="25" borderId="11" xfId="0" applyFont="1" applyFill="1" applyBorder="1" applyAlignment="1">
      <alignment horizontal="center" vertical="center"/>
    </xf>
    <xf numFmtId="0" fontId="76" fillId="25" borderId="13" xfId="0" applyFont="1" applyFill="1" applyBorder="1" applyAlignment="1">
      <alignment horizontal="center" vertical="center"/>
    </xf>
    <xf numFmtId="0" fontId="31" fillId="36" borderId="22" xfId="0" applyFont="1" applyFill="1" applyBorder="1" applyAlignment="1">
      <alignment vertical="center" textRotation="90"/>
    </xf>
    <xf numFmtId="49" fontId="50" fillId="36" borderId="2" xfId="0" applyNumberFormat="1" applyFont="1" applyFill="1" applyBorder="1" applyAlignment="1">
      <alignment vertical="center" textRotation="90"/>
    </xf>
    <xf numFmtId="0" fontId="50" fillId="0" borderId="5" xfId="0" applyFont="1" applyBorder="1" applyAlignment="1">
      <alignment horizontal="center" vertical="center"/>
    </xf>
    <xf numFmtId="0" fontId="50" fillId="0" borderId="14" xfId="0" applyFont="1" applyBorder="1" applyAlignment="1">
      <alignment horizontal="center" vertical="center"/>
    </xf>
    <xf numFmtId="0" fontId="76" fillId="36" borderId="9" xfId="0" applyFont="1" applyFill="1" applyBorder="1" applyAlignment="1">
      <alignment horizontal="center" vertical="center"/>
    </xf>
    <xf numFmtId="0" fontId="76" fillId="36" borderId="6" xfId="0" applyFont="1" applyFill="1" applyBorder="1" applyAlignment="1">
      <alignment horizontal="center" vertical="center"/>
    </xf>
    <xf numFmtId="0" fontId="76" fillId="25" borderId="8" xfId="0" applyFont="1" applyFill="1" applyBorder="1" applyAlignment="1">
      <alignment horizontal="center" vertical="center"/>
    </xf>
    <xf numFmtId="49" fontId="76" fillId="25" borderId="9" xfId="0" applyNumberFormat="1" applyFont="1" applyFill="1" applyBorder="1" applyAlignment="1">
      <alignment horizontal="center" vertical="center"/>
    </xf>
    <xf numFmtId="2" fontId="76" fillId="25" borderId="9" xfId="0" applyNumberFormat="1" applyFont="1" applyFill="1" applyBorder="1" applyAlignment="1">
      <alignment horizontal="center" vertical="center"/>
    </xf>
    <xf numFmtId="2" fontId="76" fillId="25" borderId="10" xfId="0" applyNumberFormat="1" applyFont="1" applyFill="1" applyBorder="1" applyAlignment="1">
      <alignment horizontal="center" vertical="center"/>
    </xf>
    <xf numFmtId="49" fontId="76" fillId="25" borderId="1" xfId="0" applyNumberFormat="1" applyFont="1" applyFill="1" applyBorder="1" applyAlignment="1">
      <alignment horizontal="center" vertical="center"/>
    </xf>
    <xf numFmtId="0" fontId="76" fillId="25" borderId="3" xfId="0" applyFont="1" applyFill="1" applyBorder="1" applyAlignment="1">
      <alignment horizontal="center" vertical="center"/>
    </xf>
    <xf numFmtId="0" fontId="76" fillId="25" borderId="29" xfId="0" applyFont="1" applyFill="1" applyBorder="1" applyAlignment="1">
      <alignment horizontal="center" vertical="center"/>
    </xf>
    <xf numFmtId="0" fontId="76" fillId="25" borderId="4" xfId="0" applyFont="1" applyFill="1" applyBorder="1" applyAlignment="1">
      <alignment horizontal="center" vertical="center"/>
    </xf>
    <xf numFmtId="0" fontId="76" fillId="25" borderId="37" xfId="0" applyFont="1" applyFill="1" applyBorder="1" applyAlignment="1">
      <alignment horizontal="center" vertical="center"/>
    </xf>
    <xf numFmtId="0" fontId="31" fillId="25" borderId="49" xfId="0" applyFont="1" applyFill="1" applyBorder="1" applyAlignment="1">
      <alignment horizontal="center" vertical="center"/>
    </xf>
    <xf numFmtId="0" fontId="50" fillId="25" borderId="48" xfId="0" applyFont="1" applyFill="1" applyBorder="1" applyAlignment="1" applyProtection="1">
      <alignment vertical="center"/>
      <protection locked="0"/>
    </xf>
    <xf numFmtId="0" fontId="50" fillId="25" borderId="55" xfId="0" applyFont="1" applyFill="1" applyBorder="1" applyAlignment="1" applyProtection="1">
      <alignment vertical="center"/>
      <protection locked="0"/>
    </xf>
    <xf numFmtId="0" fontId="96" fillId="25" borderId="55" xfId="0" applyFont="1" applyFill="1" applyBorder="1" applyAlignment="1">
      <alignment horizontal="center" vertical="center"/>
    </xf>
    <xf numFmtId="0" fontId="50" fillId="25" borderId="61" xfId="0" applyFont="1" applyFill="1" applyBorder="1" applyAlignment="1">
      <alignment horizontal="center" vertical="center"/>
    </xf>
    <xf numFmtId="0" fontId="31" fillId="25" borderId="50" xfId="0" applyFont="1" applyFill="1" applyBorder="1" applyAlignment="1">
      <alignment horizontal="center" vertical="center"/>
    </xf>
    <xf numFmtId="49" fontId="76" fillId="25" borderId="39" xfId="0" applyNumberFormat="1" applyFont="1" applyFill="1" applyBorder="1" applyAlignment="1">
      <alignment horizontal="center" vertical="center"/>
    </xf>
    <xf numFmtId="49" fontId="76" fillId="0" borderId="7" xfId="0" applyNumberFormat="1" applyFont="1" applyBorder="1" applyAlignment="1">
      <alignment horizontal="center" vertical="center"/>
    </xf>
    <xf numFmtId="49" fontId="76" fillId="25" borderId="7" xfId="0" applyNumberFormat="1" applyFont="1" applyFill="1" applyBorder="1" applyAlignment="1">
      <alignment horizontal="center" vertical="center"/>
    </xf>
    <xf numFmtId="0" fontId="76" fillId="25" borderId="18" xfId="0" applyFont="1" applyFill="1" applyBorder="1" applyAlignment="1">
      <alignment horizontal="center" vertical="center"/>
    </xf>
    <xf numFmtId="49" fontId="76" fillId="25" borderId="6" xfId="0" applyNumberFormat="1" applyFont="1" applyFill="1" applyBorder="1" applyAlignment="1">
      <alignment horizontal="center" vertical="center"/>
    </xf>
    <xf numFmtId="1" fontId="76" fillId="25" borderId="6" xfId="0" applyNumberFormat="1" applyFont="1" applyFill="1" applyBorder="1" applyAlignment="1">
      <alignment horizontal="center" vertical="center"/>
    </xf>
    <xf numFmtId="2" fontId="76" fillId="25" borderId="6" xfId="0" applyNumberFormat="1" applyFont="1" applyFill="1" applyBorder="1" applyAlignment="1">
      <alignment horizontal="center" vertical="center"/>
    </xf>
    <xf numFmtId="2" fontId="76" fillId="25" borderId="19" xfId="0" applyNumberFormat="1" applyFont="1" applyFill="1" applyBorder="1" applyAlignment="1">
      <alignment horizontal="center" vertical="center"/>
    </xf>
    <xf numFmtId="49" fontId="76" fillId="25" borderId="14" xfId="0" applyNumberFormat="1" applyFont="1" applyFill="1" applyBorder="1" applyAlignment="1">
      <alignment horizontal="center" vertical="center"/>
    </xf>
    <xf numFmtId="1" fontId="76" fillId="25" borderId="14" xfId="0" applyNumberFormat="1" applyFont="1" applyFill="1" applyBorder="1" applyAlignment="1">
      <alignment horizontal="center" vertical="center"/>
    </xf>
    <xf numFmtId="2" fontId="76" fillId="25" borderId="14" xfId="0" applyNumberFormat="1" applyFont="1" applyFill="1" applyBorder="1" applyAlignment="1">
      <alignment horizontal="center" vertical="center"/>
    </xf>
    <xf numFmtId="2" fontId="76" fillId="25" borderId="15" xfId="0" applyNumberFormat="1" applyFont="1" applyFill="1" applyBorder="1" applyAlignment="1">
      <alignment horizontal="center" vertical="center"/>
    </xf>
    <xf numFmtId="2" fontId="76" fillId="0" borderId="53" xfId="0" applyNumberFormat="1" applyFont="1" applyBorder="1" applyAlignment="1">
      <alignment horizontal="center" vertical="center"/>
    </xf>
    <xf numFmtId="2" fontId="3" fillId="0" borderId="54" xfId="0" applyNumberFormat="1" applyFont="1" applyBorder="1" applyAlignment="1">
      <alignment horizontal="center" vertical="center"/>
    </xf>
    <xf numFmtId="0" fontId="50" fillId="36" borderId="2" xfId="0" applyFont="1" applyFill="1" applyBorder="1" applyAlignment="1">
      <alignment vertical="center" textRotation="90"/>
    </xf>
    <xf numFmtId="0" fontId="76" fillId="25" borderId="49" xfId="0" applyFont="1" applyFill="1" applyBorder="1" applyAlignment="1">
      <alignment horizontal="center" vertical="center"/>
    </xf>
    <xf numFmtId="0" fontId="50" fillId="36" borderId="44" xfId="0" applyFont="1" applyFill="1" applyBorder="1" applyAlignment="1">
      <alignment vertical="center" textRotation="90"/>
    </xf>
    <xf numFmtId="0" fontId="76" fillId="0" borderId="53" xfId="0" applyFont="1" applyBorder="1" applyAlignment="1">
      <alignment horizontal="center" vertical="center"/>
    </xf>
    <xf numFmtId="0" fontId="76" fillId="0" borderId="9" xfId="0" applyFont="1" applyBorder="1"/>
    <xf numFmtId="1" fontId="76" fillId="0" borderId="76" xfId="0" applyNumberFormat="1" applyFont="1" applyBorder="1" applyAlignment="1">
      <alignment horizontal="center" vertical="center"/>
    </xf>
    <xf numFmtId="49" fontId="76" fillId="0" borderId="52" xfId="0" applyNumberFormat="1" applyFont="1" applyBorder="1" applyAlignment="1">
      <alignment horizontal="center" vertical="center"/>
    </xf>
    <xf numFmtId="49" fontId="76" fillId="0" borderId="53" xfId="0" applyNumberFormat="1" applyFont="1" applyBorder="1" applyAlignment="1">
      <alignment horizontal="center" vertical="center"/>
    </xf>
    <xf numFmtId="1" fontId="76" fillId="0" borderId="53" xfId="0" applyNumberFormat="1" applyFont="1" applyBorder="1" applyAlignment="1">
      <alignment horizontal="center" vertical="center"/>
    </xf>
    <xf numFmtId="1" fontId="76" fillId="0" borderId="71" xfId="0" applyNumberFormat="1" applyFont="1" applyBorder="1" applyAlignment="1">
      <alignment horizontal="center" vertical="center"/>
    </xf>
    <xf numFmtId="49" fontId="76" fillId="0" borderId="44" xfId="0" applyNumberFormat="1" applyFont="1" applyBorder="1" applyAlignment="1">
      <alignment horizontal="center" vertical="center"/>
    </xf>
    <xf numFmtId="0" fontId="76" fillId="0" borderId="44" xfId="0" applyFont="1" applyBorder="1" applyAlignment="1">
      <alignment horizontal="center" vertical="center"/>
    </xf>
    <xf numFmtId="2" fontId="76" fillId="0" borderId="44" xfId="0" applyNumberFormat="1" applyFont="1" applyBorder="1" applyAlignment="1">
      <alignment horizontal="center" vertical="center"/>
    </xf>
    <xf numFmtId="0" fontId="76" fillId="0" borderId="57" xfId="0" applyFont="1" applyBorder="1" applyAlignment="1">
      <alignment horizontal="center" vertical="center"/>
    </xf>
    <xf numFmtId="0" fontId="97" fillId="25" borderId="9" xfId="0" applyFont="1" applyFill="1" applyBorder="1" applyAlignment="1">
      <alignment horizontal="center" vertical="center"/>
    </xf>
    <xf numFmtId="0" fontId="97" fillId="0" borderId="1" xfId="0" applyFont="1" applyBorder="1" applyAlignment="1">
      <alignment horizontal="center" vertical="center"/>
    </xf>
    <xf numFmtId="0" fontId="97" fillId="25" borderId="6" xfId="0" applyFont="1" applyFill="1" applyBorder="1" applyAlignment="1">
      <alignment horizontal="center" vertical="center"/>
    </xf>
    <xf numFmtId="0" fontId="97" fillId="25" borderId="1" xfId="0" applyFont="1" applyFill="1" applyBorder="1" applyAlignment="1">
      <alignment horizontal="center" vertical="center"/>
    </xf>
    <xf numFmtId="0" fontId="97" fillId="25" borderId="14" xfId="0" applyFont="1" applyFill="1" applyBorder="1" applyAlignment="1">
      <alignment horizontal="center" vertical="center"/>
    </xf>
    <xf numFmtId="0" fontId="98" fillId="36" borderId="2" xfId="0" applyFont="1" applyFill="1" applyBorder="1" applyAlignment="1">
      <alignment vertical="center" textRotation="90"/>
    </xf>
    <xf numFmtId="0" fontId="76" fillId="0" borderId="18" xfId="0" applyFont="1" applyBorder="1" applyAlignment="1">
      <alignment horizontal="center" vertical="center"/>
    </xf>
    <xf numFmtId="0" fontId="76" fillId="25" borderId="45" xfId="0" applyFont="1" applyFill="1" applyBorder="1" applyAlignment="1">
      <alignment horizontal="center" vertical="center"/>
    </xf>
    <xf numFmtId="0" fontId="76" fillId="25" borderId="55" xfId="0" applyFont="1" applyFill="1" applyBorder="1" applyAlignment="1">
      <alignment horizontal="center" vertical="center"/>
    </xf>
    <xf numFmtId="49" fontId="76" fillId="25" borderId="5" xfId="0" applyNumberFormat="1" applyFont="1" applyFill="1" applyBorder="1" applyAlignment="1">
      <alignment horizontal="center" vertical="center"/>
    </xf>
    <xf numFmtId="1" fontId="76" fillId="25" borderId="5" xfId="0" applyNumberFormat="1" applyFont="1" applyFill="1" applyBorder="1" applyAlignment="1">
      <alignment horizontal="center" vertical="center"/>
    </xf>
    <xf numFmtId="2" fontId="76" fillId="25" borderId="5" xfId="0" applyNumberFormat="1" applyFont="1" applyFill="1" applyBorder="1" applyAlignment="1">
      <alignment horizontal="center" vertical="center"/>
    </xf>
    <xf numFmtId="2" fontId="76" fillId="25" borderId="38" xfId="0" applyNumberFormat="1" applyFont="1" applyFill="1" applyBorder="1" applyAlignment="1">
      <alignment horizontal="center" vertical="center"/>
    </xf>
    <xf numFmtId="0" fontId="98" fillId="36" borderId="44" xfId="0" applyFont="1" applyFill="1" applyBorder="1" applyAlignment="1">
      <alignment vertical="center" textRotation="90"/>
    </xf>
    <xf numFmtId="0" fontId="76" fillId="0" borderId="53" xfId="0" applyFont="1" applyBorder="1"/>
    <xf numFmtId="2" fontId="76" fillId="0" borderId="54" xfId="0" applyNumberFormat="1" applyFont="1" applyBorder="1" applyAlignment="1">
      <alignment horizontal="center" vertical="center"/>
    </xf>
    <xf numFmtId="0" fontId="76" fillId="0" borderId="41" xfId="0" applyFont="1" applyBorder="1" applyAlignment="1">
      <alignment horizontal="center" vertical="center"/>
    </xf>
    <xf numFmtId="0" fontId="58" fillId="36" borderId="2" xfId="0" applyFont="1" applyFill="1" applyBorder="1" applyAlignment="1">
      <alignment vertical="center" textRotation="90"/>
    </xf>
    <xf numFmtId="0" fontId="50" fillId="0" borderId="6" xfId="0" applyFont="1" applyBorder="1" applyAlignment="1">
      <alignment horizontal="center" vertical="center"/>
    </xf>
    <xf numFmtId="0" fontId="50" fillId="25" borderId="11" xfId="0" applyFont="1" applyFill="1" applyBorder="1" applyAlignment="1">
      <alignment horizontal="center" vertical="center"/>
    </xf>
    <xf numFmtId="0" fontId="50" fillId="0" borderId="11" xfId="0" applyFont="1" applyBorder="1" applyAlignment="1">
      <alignment horizontal="center" vertical="center"/>
    </xf>
    <xf numFmtId="0" fontId="50" fillId="25" borderId="20" xfId="0" applyFont="1" applyFill="1" applyBorder="1" applyAlignment="1">
      <alignment horizontal="center" vertical="center"/>
    </xf>
    <xf numFmtId="0" fontId="50" fillId="25" borderId="18" xfId="0" applyFont="1" applyFill="1" applyBorder="1" applyAlignment="1">
      <alignment horizontal="center" vertical="center"/>
    </xf>
    <xf numFmtId="0" fontId="50" fillId="25" borderId="6" xfId="0" applyFont="1" applyFill="1" applyBorder="1" applyAlignment="1">
      <alignment horizontal="center" vertical="center"/>
    </xf>
    <xf numFmtId="49" fontId="76" fillId="0" borderId="6" xfId="0" applyNumberFormat="1" applyFont="1" applyBorder="1" applyAlignment="1">
      <alignment horizontal="center" vertical="center"/>
    </xf>
    <xf numFmtId="0" fontId="101" fillId="25" borderId="11" xfId="0" applyFont="1" applyFill="1" applyBorder="1" applyAlignment="1">
      <alignment horizontal="center" vertical="center"/>
    </xf>
    <xf numFmtId="1" fontId="101" fillId="25" borderId="1" xfId="0" applyNumberFormat="1" applyFont="1" applyFill="1" applyBorder="1" applyAlignment="1">
      <alignment horizontal="center" vertical="center"/>
    </xf>
    <xf numFmtId="0" fontId="101" fillId="25" borderId="1" xfId="0" applyFont="1" applyFill="1" applyBorder="1" applyAlignment="1">
      <alignment horizontal="center" vertical="center"/>
    </xf>
    <xf numFmtId="49" fontId="101" fillId="25" borderId="1" xfId="0" applyNumberFormat="1" applyFont="1" applyFill="1" applyBorder="1" applyAlignment="1">
      <alignment horizontal="center" vertical="center"/>
    </xf>
    <xf numFmtId="2" fontId="101" fillId="25" borderId="1" xfId="0" applyNumberFormat="1" applyFont="1" applyFill="1" applyBorder="1" applyAlignment="1">
      <alignment horizontal="center" vertical="center"/>
    </xf>
    <xf numFmtId="2" fontId="101" fillId="25" borderId="12" xfId="0" applyNumberFormat="1" applyFont="1" applyFill="1" applyBorder="1" applyAlignment="1">
      <alignment horizontal="center" vertical="center"/>
    </xf>
    <xf numFmtId="0" fontId="50" fillId="25" borderId="3" xfId="0" applyFont="1" applyFill="1" applyBorder="1" applyAlignment="1">
      <alignment horizontal="center" vertical="center"/>
    </xf>
    <xf numFmtId="0" fontId="76" fillId="36" borderId="2" xfId="0" applyFont="1" applyFill="1" applyBorder="1" applyAlignment="1">
      <alignment vertical="center" textRotation="90"/>
    </xf>
    <xf numFmtId="0" fontId="94" fillId="0" borderId="8" xfId="0" applyFont="1" applyBorder="1" applyAlignment="1">
      <alignment horizontal="center" vertical="center"/>
    </xf>
    <xf numFmtId="49" fontId="94" fillId="0" borderId="9" xfId="0" applyNumberFormat="1" applyFont="1" applyBorder="1" applyAlignment="1">
      <alignment horizontal="center" vertical="center"/>
    </xf>
    <xf numFmtId="0" fontId="94" fillId="0" borderId="9" xfId="0" applyFont="1" applyBorder="1" applyAlignment="1">
      <alignment horizontal="center" vertical="center"/>
    </xf>
    <xf numFmtId="2" fontId="94" fillId="0" borderId="9" xfId="0" applyNumberFormat="1" applyFont="1" applyBorder="1" applyAlignment="1">
      <alignment horizontal="center" vertical="center"/>
    </xf>
    <xf numFmtId="2" fontId="94" fillId="0" borderId="10" xfId="0" applyNumberFormat="1" applyFont="1" applyBorder="1" applyAlignment="1">
      <alignment horizontal="center" vertical="center"/>
    </xf>
    <xf numFmtId="0" fontId="94" fillId="0" borderId="18" xfId="0" applyFont="1" applyBorder="1" applyAlignment="1">
      <alignment horizontal="center" vertical="center"/>
    </xf>
    <xf numFmtId="49" fontId="94" fillId="0" borderId="6" xfId="0" applyNumberFormat="1" applyFont="1" applyBorder="1" applyAlignment="1">
      <alignment horizontal="center" vertical="center"/>
    </xf>
    <xf numFmtId="0" fontId="94" fillId="0" borderId="6" xfId="0" applyFont="1" applyBorder="1" applyAlignment="1">
      <alignment horizontal="center" vertical="center"/>
    </xf>
    <xf numFmtId="1" fontId="94" fillId="0" borderId="6" xfId="0" applyNumberFormat="1" applyFont="1" applyBorder="1" applyAlignment="1">
      <alignment horizontal="center" vertical="center"/>
    </xf>
    <xf numFmtId="2" fontId="94" fillId="0" borderId="6" xfId="0" applyNumberFormat="1" applyFont="1" applyBorder="1" applyAlignment="1">
      <alignment horizontal="center" vertical="center"/>
    </xf>
    <xf numFmtId="2" fontId="94" fillId="0" borderId="19" xfId="0" applyNumberFormat="1" applyFont="1" applyBorder="1" applyAlignment="1">
      <alignment horizontal="center" vertical="center"/>
    </xf>
    <xf numFmtId="0" fontId="94" fillId="0" borderId="13" xfId="0" applyFont="1" applyBorder="1" applyAlignment="1">
      <alignment horizontal="center" vertical="center"/>
    </xf>
    <xf numFmtId="49" fontId="94" fillId="0" borderId="14" xfId="0" applyNumberFormat="1" applyFont="1" applyBorder="1" applyAlignment="1">
      <alignment horizontal="center" vertical="center"/>
    </xf>
    <xf numFmtId="0" fontId="94" fillId="0" borderId="14" xfId="0" applyFont="1" applyBorder="1" applyAlignment="1">
      <alignment horizontal="center" vertical="center"/>
    </xf>
    <xf numFmtId="1" fontId="94" fillId="0" borderId="14" xfId="0" applyNumberFormat="1" applyFont="1" applyBorder="1" applyAlignment="1">
      <alignment horizontal="center" vertical="center"/>
    </xf>
    <xf numFmtId="2" fontId="94" fillId="0" borderId="14" xfId="0" applyNumberFormat="1" applyFont="1" applyBorder="1" applyAlignment="1">
      <alignment horizontal="center" vertical="center"/>
    </xf>
    <xf numFmtId="2" fontId="94" fillId="0" borderId="15" xfId="0" applyNumberFormat="1" applyFont="1" applyBorder="1" applyAlignment="1">
      <alignment horizontal="center" vertical="center"/>
    </xf>
    <xf numFmtId="0" fontId="76" fillId="36" borderId="6" xfId="0" applyFont="1" applyFill="1" applyBorder="1" applyAlignment="1">
      <alignment vertical="center" textRotation="90"/>
    </xf>
    <xf numFmtId="0" fontId="76" fillId="36" borderId="9" xfId="0" applyFont="1" applyFill="1" applyBorder="1"/>
    <xf numFmtId="1" fontId="76" fillId="36" borderId="20" xfId="0" applyNumberFormat="1" applyFont="1" applyFill="1" applyBorder="1" applyAlignment="1">
      <alignment horizontal="center" vertical="center"/>
    </xf>
    <xf numFmtId="49" fontId="76" fillId="36" borderId="6" xfId="0" applyNumberFormat="1" applyFont="1" applyFill="1" applyBorder="1" applyAlignment="1">
      <alignment horizontal="center" vertical="center"/>
    </xf>
    <xf numFmtId="2" fontId="76" fillId="36" borderId="6" xfId="0" applyNumberFormat="1" applyFont="1" applyFill="1" applyBorder="1" applyAlignment="1">
      <alignment horizontal="center" vertical="center"/>
    </xf>
    <xf numFmtId="1" fontId="76" fillId="0" borderId="8" xfId="0" applyNumberFormat="1" applyFont="1" applyBorder="1" applyAlignment="1">
      <alignment horizontal="center" vertical="center"/>
    </xf>
    <xf numFmtId="0" fontId="50" fillId="25" borderId="39" xfId="0" applyFont="1" applyFill="1" applyBorder="1" applyAlignment="1">
      <alignment horizontal="center" vertical="center"/>
    </xf>
    <xf numFmtId="0" fontId="93" fillId="36" borderId="2" xfId="0" applyFont="1" applyFill="1" applyBorder="1" applyAlignment="1">
      <alignment vertical="center" textRotation="90"/>
    </xf>
    <xf numFmtId="0" fontId="50" fillId="0" borderId="20" xfId="0" applyFont="1" applyBorder="1" applyAlignment="1">
      <alignment horizontal="center" vertical="center"/>
    </xf>
    <xf numFmtId="0" fontId="50" fillId="0" borderId="20" xfId="0" applyFont="1" applyBorder="1" applyAlignment="1">
      <alignment horizontal="right" vertical="center"/>
    </xf>
    <xf numFmtId="0" fontId="50" fillId="0" borderId="20" xfId="0" applyFont="1" applyBorder="1" applyAlignment="1">
      <alignment horizontal="left" vertical="center"/>
    </xf>
    <xf numFmtId="0" fontId="50" fillId="25" borderId="20" xfId="0" applyFont="1" applyFill="1" applyBorder="1" applyAlignment="1">
      <alignment horizontal="right" vertical="center"/>
    </xf>
    <xf numFmtId="0" fontId="50" fillId="25" borderId="20" xfId="0" applyFont="1" applyFill="1" applyBorder="1" applyAlignment="1">
      <alignment horizontal="left" vertical="center"/>
    </xf>
    <xf numFmtId="49" fontId="76" fillId="25" borderId="20" xfId="0" applyNumberFormat="1" applyFont="1" applyFill="1" applyBorder="1" applyAlignment="1">
      <alignment horizontal="center" vertical="center"/>
    </xf>
    <xf numFmtId="0" fontId="76" fillId="0" borderId="22" xfId="0" applyFont="1" applyBorder="1" applyAlignment="1">
      <alignment horizontal="center" vertical="center"/>
    </xf>
    <xf numFmtId="0" fontId="50" fillId="25" borderId="40" xfId="0" applyFont="1" applyFill="1" applyBorder="1" applyAlignment="1">
      <alignment horizontal="center" vertical="center"/>
    </xf>
    <xf numFmtId="49" fontId="76" fillId="25" borderId="40" xfId="0" applyNumberFormat="1" applyFont="1" applyFill="1" applyBorder="1" applyAlignment="1">
      <alignment horizontal="center" vertical="center"/>
    </xf>
    <xf numFmtId="1" fontId="76" fillId="2" borderId="76" xfId="0" applyNumberFormat="1" applyFont="1" applyFill="1" applyBorder="1" applyAlignment="1">
      <alignment horizontal="center" vertical="center"/>
    </xf>
    <xf numFmtId="2" fontId="76" fillId="2" borderId="53" xfId="0" applyNumberFormat="1" applyFont="1" applyFill="1" applyBorder="1" applyAlignment="1">
      <alignment horizontal="center" vertical="center"/>
    </xf>
    <xf numFmtId="1" fontId="76" fillId="2" borderId="53" xfId="0" applyNumberFormat="1" applyFont="1" applyFill="1" applyBorder="1" applyAlignment="1">
      <alignment horizontal="center" vertical="center"/>
    </xf>
    <xf numFmtId="2" fontId="76" fillId="2" borderId="54" xfId="0" applyNumberFormat="1" applyFont="1" applyFill="1" applyBorder="1" applyAlignment="1">
      <alignment horizontal="center" vertical="center"/>
    </xf>
    <xf numFmtId="1" fontId="76" fillId="0" borderId="44" xfId="0" applyNumberFormat="1" applyFont="1" applyBorder="1" applyAlignment="1">
      <alignment horizontal="center" vertical="center"/>
    </xf>
    <xf numFmtId="10" fontId="76" fillId="2" borderId="53" xfId="0" applyNumberFormat="1" applyFont="1" applyFill="1" applyBorder="1" applyAlignment="1">
      <alignment horizontal="center" vertical="center"/>
    </xf>
    <xf numFmtId="0" fontId="76" fillId="0" borderId="46" xfId="0" applyFont="1" applyBorder="1" applyAlignment="1">
      <alignment horizontal="center" vertical="center"/>
    </xf>
    <xf numFmtId="0" fontId="50" fillId="36" borderId="6" xfId="0" applyFont="1" applyFill="1" applyBorder="1" applyAlignment="1">
      <alignment vertical="center" textRotation="90"/>
    </xf>
    <xf numFmtId="10" fontId="76" fillId="36" borderId="6" xfId="0" applyNumberFormat="1" applyFont="1" applyFill="1" applyBorder="1" applyAlignment="1">
      <alignment horizontal="center" vertical="center"/>
    </xf>
    <xf numFmtId="0" fontId="76" fillId="36" borderId="29" xfId="0" applyFont="1" applyFill="1" applyBorder="1"/>
    <xf numFmtId="1" fontId="76" fillId="36" borderId="43" xfId="0" applyNumberFormat="1" applyFont="1" applyFill="1" applyBorder="1" applyAlignment="1">
      <alignment horizontal="center" vertical="center"/>
    </xf>
    <xf numFmtId="1" fontId="76" fillId="36" borderId="44" xfId="0" applyNumberFormat="1" applyFont="1" applyFill="1" applyBorder="1" applyAlignment="1">
      <alignment horizontal="center" vertical="center"/>
    </xf>
    <xf numFmtId="0" fontId="76" fillId="36" borderId="44" xfId="0" applyFont="1" applyFill="1" applyBorder="1" applyAlignment="1">
      <alignment horizontal="center" vertical="center"/>
    </xf>
    <xf numFmtId="10" fontId="76" fillId="36" borderId="44" xfId="0" applyNumberFormat="1" applyFont="1" applyFill="1" applyBorder="1" applyAlignment="1">
      <alignment horizontal="center" vertical="center"/>
    </xf>
    <xf numFmtId="0" fontId="76" fillId="36" borderId="57" xfId="0" applyFont="1" applyFill="1" applyBorder="1" applyAlignment="1">
      <alignment horizontal="center" vertical="center"/>
    </xf>
    <xf numFmtId="49" fontId="76" fillId="0" borderId="39" xfId="0" applyNumberFormat="1" applyFont="1" applyBorder="1" applyAlignment="1">
      <alignment horizontal="center" vertical="center"/>
    </xf>
    <xf numFmtId="2" fontId="50" fillId="36" borderId="20" xfId="0" applyNumberFormat="1" applyFont="1" applyFill="1" applyBorder="1" applyAlignment="1" applyProtection="1">
      <alignment vertical="center"/>
      <protection locked="0"/>
    </xf>
    <xf numFmtId="0" fontId="76" fillId="0" borderId="6" xfId="0" applyFont="1" applyBorder="1" applyAlignment="1">
      <alignment horizontal="left" vertical="center"/>
    </xf>
    <xf numFmtId="0" fontId="76" fillId="2" borderId="14" xfId="0" applyFont="1" applyFill="1" applyBorder="1" applyAlignment="1">
      <alignment horizontal="right" vertical="center" wrapText="1"/>
    </xf>
    <xf numFmtId="49" fontId="93" fillId="0" borderId="16" xfId="0" applyNumberFormat="1" applyFont="1" applyBorder="1" applyAlignment="1">
      <alignment horizontal="center" vertical="center"/>
    </xf>
    <xf numFmtId="49" fontId="50" fillId="2" borderId="5" xfId="0" applyNumberFormat="1" applyFont="1" applyFill="1" applyBorder="1" applyAlignment="1">
      <alignment horizontal="center" vertical="center"/>
    </xf>
    <xf numFmtId="49" fontId="93" fillId="0" borderId="2" xfId="0" applyNumberFormat="1" applyFont="1" applyBorder="1" applyAlignment="1">
      <alignment horizontal="center" vertical="center"/>
    </xf>
    <xf numFmtId="49" fontId="93" fillId="2" borderId="2" xfId="0" applyNumberFormat="1" applyFont="1" applyFill="1" applyBorder="1" applyAlignment="1">
      <alignment horizontal="center" vertical="center"/>
    </xf>
    <xf numFmtId="49" fontId="50" fillId="22" borderId="2" xfId="0" applyNumberFormat="1" applyFont="1" applyFill="1" applyBorder="1" applyAlignment="1">
      <alignment horizontal="center" vertical="center"/>
    </xf>
    <xf numFmtId="49" fontId="50" fillId="2" borderId="2" xfId="0" applyNumberFormat="1" applyFont="1" applyFill="1" applyBorder="1" applyAlignment="1">
      <alignment horizontal="center" vertical="center"/>
    </xf>
    <xf numFmtId="49" fontId="50" fillId="0" borderId="2" xfId="0" applyNumberFormat="1" applyFont="1" applyBorder="1" applyAlignment="1">
      <alignment horizontal="center" vertical="center"/>
    </xf>
    <xf numFmtId="49" fontId="93" fillId="22" borderId="2" xfId="0" applyNumberFormat="1" applyFont="1" applyFill="1" applyBorder="1" applyAlignment="1">
      <alignment horizontal="center" vertical="center"/>
    </xf>
    <xf numFmtId="0" fontId="54" fillId="0" borderId="23" xfId="0" applyFont="1" applyBorder="1" applyAlignment="1">
      <alignment horizontal="center" vertical="center"/>
    </xf>
    <xf numFmtId="49" fontId="55" fillId="0" borderId="2" xfId="0" applyNumberFormat="1" applyFont="1" applyBorder="1" applyAlignment="1">
      <alignment horizontal="center" vertical="top"/>
    </xf>
    <xf numFmtId="49" fontId="46" fillId="2" borderId="2" xfId="0" applyNumberFormat="1" applyFont="1" applyFill="1" applyBorder="1" applyAlignment="1">
      <alignment horizontal="center" vertical="top"/>
    </xf>
    <xf numFmtId="49" fontId="55" fillId="2" borderId="2" xfId="0" applyNumberFormat="1" applyFont="1" applyFill="1" applyBorder="1" applyAlignment="1">
      <alignment horizontal="center" vertical="top"/>
    </xf>
    <xf numFmtId="49" fontId="46" fillId="22" borderId="2" xfId="0" applyNumberFormat="1" applyFont="1" applyFill="1" applyBorder="1" applyAlignment="1">
      <alignment horizontal="center" vertical="top"/>
    </xf>
    <xf numFmtId="0" fontId="75" fillId="36" borderId="2" xfId="0" applyFont="1" applyFill="1" applyBorder="1" applyAlignment="1">
      <alignment vertical="center" textRotation="90"/>
    </xf>
    <xf numFmtId="49" fontId="46" fillId="0" borderId="2" xfId="0" applyNumberFormat="1" applyFont="1" applyBorder="1" applyAlignment="1">
      <alignment horizontal="center" vertical="top"/>
    </xf>
    <xf numFmtId="49" fontId="55" fillId="22" borderId="2" xfId="0" applyNumberFormat="1" applyFont="1" applyFill="1" applyBorder="1" applyAlignment="1">
      <alignment horizontal="center" vertical="top"/>
    </xf>
    <xf numFmtId="0" fontId="34" fillId="2" borderId="53" xfId="0" applyFont="1" applyFill="1" applyBorder="1" applyAlignment="1">
      <alignment horizontal="right" vertical="center"/>
    </xf>
    <xf numFmtId="0" fontId="46" fillId="36" borderId="51" xfId="0" applyFont="1" applyFill="1" applyBorder="1" applyAlignment="1">
      <alignment vertical="center" textRotation="90"/>
    </xf>
    <xf numFmtId="0" fontId="46" fillId="36" borderId="2" xfId="0" applyFont="1" applyFill="1" applyBorder="1" applyAlignment="1">
      <alignment vertical="center" textRotation="90"/>
    </xf>
    <xf numFmtId="0" fontId="34" fillId="2" borderId="1" xfId="0" applyFont="1" applyFill="1" applyBorder="1" applyAlignment="1">
      <alignment horizontal="right" vertical="center" wrapText="1"/>
    </xf>
    <xf numFmtId="0" fontId="55" fillId="0" borderId="6" xfId="0" applyFont="1" applyBorder="1" applyAlignment="1">
      <alignment horizontal="center" vertical="center"/>
    </xf>
    <xf numFmtId="49" fontId="55" fillId="0" borderId="2" xfId="0" applyNumberFormat="1" applyFont="1" applyBorder="1" applyAlignment="1">
      <alignment horizontal="center"/>
    </xf>
    <xf numFmtId="49" fontId="55" fillId="25" borderId="2" xfId="0" applyNumberFormat="1" applyFont="1" applyFill="1" applyBorder="1" applyAlignment="1">
      <alignment horizontal="center"/>
    </xf>
    <xf numFmtId="49" fontId="46" fillId="25" borderId="2" xfId="0" applyNumberFormat="1" applyFont="1" applyFill="1" applyBorder="1" applyAlignment="1">
      <alignment horizontal="center"/>
    </xf>
    <xf numFmtId="49" fontId="55" fillId="0" borderId="36" xfId="0" applyNumberFormat="1" applyFont="1" applyBorder="1" applyAlignment="1">
      <alignment horizontal="center"/>
    </xf>
    <xf numFmtId="0" fontId="34" fillId="0" borderId="16" xfId="0" applyFont="1" applyBorder="1" applyAlignment="1">
      <alignment horizontal="center" vertical="center" wrapText="1"/>
    </xf>
    <xf numFmtId="49" fontId="55" fillId="0" borderId="44" xfId="0" applyNumberFormat="1" applyFont="1" applyBorder="1" applyAlignment="1">
      <alignment horizontal="center" vertical="center"/>
    </xf>
    <xf numFmtId="49" fontId="55" fillId="25" borderId="44" xfId="0" applyNumberFormat="1" applyFont="1" applyFill="1" applyBorder="1" applyAlignment="1">
      <alignment horizontal="center" vertical="center"/>
    </xf>
    <xf numFmtId="49" fontId="46" fillId="25" borderId="44" xfId="0" applyNumberFormat="1" applyFont="1" applyFill="1" applyBorder="1" applyAlignment="1">
      <alignment horizontal="center" vertical="center"/>
    </xf>
    <xf numFmtId="49" fontId="55" fillId="0" borderId="57" xfId="0" applyNumberFormat="1" applyFont="1" applyBorder="1" applyAlignment="1">
      <alignment horizontal="center" vertical="center"/>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75" fillId="2" borderId="58" xfId="0" applyFont="1" applyFill="1" applyBorder="1" applyAlignment="1">
      <alignment horizontal="right" vertical="center"/>
    </xf>
    <xf numFmtId="0" fontId="34" fillId="0" borderId="23" xfId="0" applyFont="1" applyBorder="1" applyAlignment="1">
      <alignment horizontal="left" vertical="center"/>
    </xf>
    <xf numFmtId="0" fontId="34" fillId="2" borderId="4" xfId="0" applyFont="1" applyFill="1" applyBorder="1" applyAlignment="1">
      <alignment horizontal="right" vertical="center" wrapText="1"/>
    </xf>
    <xf numFmtId="0" fontId="55" fillId="0" borderId="23" xfId="0" applyFont="1" applyBorder="1" applyAlignment="1">
      <alignment horizontal="center"/>
    </xf>
    <xf numFmtId="49" fontId="55" fillId="2" borderId="60" xfId="0" applyNumberFormat="1" applyFont="1" applyFill="1" applyBorder="1" applyAlignment="1">
      <alignment horizontal="center"/>
    </xf>
    <xf numFmtId="49" fontId="55" fillId="2" borderId="2" xfId="0" applyNumberFormat="1" applyFont="1" applyFill="1" applyBorder="1" applyAlignment="1">
      <alignment horizontal="center"/>
    </xf>
    <xf numFmtId="49" fontId="46" fillId="2" borderId="2" xfId="0" applyNumberFormat="1" applyFont="1" applyFill="1" applyBorder="1" applyAlignment="1">
      <alignment horizontal="center"/>
    </xf>
    <xf numFmtId="49" fontId="46" fillId="2" borderId="36" xfId="0" applyNumberFormat="1" applyFont="1" applyFill="1" applyBorder="1" applyAlignment="1">
      <alignment horizontal="center"/>
    </xf>
    <xf numFmtId="0" fontId="34" fillId="0" borderId="38" xfId="0" applyFont="1" applyBorder="1" applyAlignment="1">
      <alignment horizontal="center" vertical="center" wrapText="1"/>
    </xf>
    <xf numFmtId="49" fontId="55" fillId="2" borderId="43" xfId="0" applyNumberFormat="1" applyFont="1" applyFill="1" applyBorder="1" applyAlignment="1">
      <alignment horizontal="center" vertical="center"/>
    </xf>
    <xf numFmtId="49" fontId="55" fillId="2" borderId="44" xfId="0" applyNumberFormat="1" applyFont="1" applyFill="1" applyBorder="1" applyAlignment="1">
      <alignment horizontal="center" vertical="center"/>
    </xf>
    <xf numFmtId="49" fontId="46" fillId="2" borderId="44" xfId="0" applyNumberFormat="1" applyFont="1" applyFill="1" applyBorder="1" applyAlignment="1">
      <alignment horizontal="center" vertical="center"/>
    </xf>
    <xf numFmtId="49" fontId="46" fillId="2" borderId="57" xfId="0" applyNumberFormat="1" applyFont="1" applyFill="1" applyBorder="1" applyAlignment="1">
      <alignment horizontal="center" vertical="center"/>
    </xf>
    <xf numFmtId="0" fontId="34" fillId="0" borderId="37" xfId="0" applyFont="1" applyBorder="1" applyAlignment="1">
      <alignment horizontal="center" vertical="center" wrapText="1"/>
    </xf>
    <xf numFmtId="0" fontId="34" fillId="0" borderId="6" xfId="0" applyFont="1" applyBorder="1" applyAlignment="1">
      <alignment horizontal="left" vertical="center"/>
    </xf>
    <xf numFmtId="0" fontId="34" fillId="0" borderId="5" xfId="0" applyFont="1" applyBorder="1" applyAlignment="1">
      <alignment horizontal="center" vertical="center" wrapText="1"/>
    </xf>
    <xf numFmtId="0" fontId="34" fillId="0" borderId="53" xfId="0" applyFont="1" applyBorder="1" applyAlignment="1">
      <alignment horizontal="center" vertical="center"/>
    </xf>
    <xf numFmtId="0" fontId="34" fillId="2" borderId="53" xfId="0" applyFont="1" applyFill="1" applyBorder="1" applyAlignment="1">
      <alignment horizontal="center" vertical="center"/>
    </xf>
    <xf numFmtId="0" fontId="34" fillId="25" borderId="53" xfId="0" applyFont="1" applyFill="1" applyBorder="1" applyAlignment="1">
      <alignment horizontal="center" vertical="center"/>
    </xf>
    <xf numFmtId="0" fontId="34" fillId="36" borderId="51" xfId="0" applyFont="1" applyFill="1" applyBorder="1" applyAlignment="1">
      <alignment vertical="center" textRotation="90"/>
    </xf>
    <xf numFmtId="0" fontId="34" fillId="27" borderId="53" xfId="0" applyFont="1" applyFill="1" applyBorder="1" applyAlignment="1">
      <alignment horizontal="center" vertical="center"/>
    </xf>
    <xf numFmtId="0" fontId="55" fillId="2" borderId="53" xfId="0" applyFont="1" applyFill="1" applyBorder="1" applyAlignment="1">
      <alignment horizontal="center" vertical="center"/>
    </xf>
    <xf numFmtId="0" fontId="55" fillId="27" borderId="53" xfId="0" applyFont="1" applyFill="1" applyBorder="1" applyAlignment="1">
      <alignment horizontal="center" vertical="center"/>
    </xf>
    <xf numFmtId="0" fontId="34" fillId="0" borderId="58" xfId="0" applyFont="1" applyBorder="1" applyAlignment="1">
      <alignment horizontal="center" vertical="center"/>
    </xf>
    <xf numFmtId="0" fontId="34" fillId="36" borderId="2" xfId="0" applyFont="1" applyFill="1" applyBorder="1" applyAlignment="1">
      <alignment vertical="center" textRotation="90"/>
    </xf>
    <xf numFmtId="49" fontId="46" fillId="0" borderId="2" xfId="0" applyNumberFormat="1" applyFont="1" applyBorder="1" applyAlignment="1">
      <alignment horizontal="center" vertical="center"/>
    </xf>
    <xf numFmtId="49" fontId="55" fillId="2" borderId="2" xfId="0" applyNumberFormat="1" applyFont="1" applyFill="1" applyBorder="1" applyAlignment="1">
      <alignment horizontal="center" vertical="center"/>
    </xf>
    <xf numFmtId="49" fontId="46" fillId="25" borderId="2" xfId="0" applyNumberFormat="1" applyFont="1" applyFill="1" applyBorder="1" applyAlignment="1">
      <alignment horizontal="center" vertical="center"/>
    </xf>
    <xf numFmtId="49" fontId="46" fillId="2" borderId="2" xfId="0" applyNumberFormat="1" applyFont="1" applyFill="1" applyBorder="1" applyAlignment="1">
      <alignment horizontal="center" vertical="center"/>
    </xf>
    <xf numFmtId="0" fontId="55" fillId="36" borderId="2" xfId="0" applyFont="1" applyFill="1" applyBorder="1" applyAlignment="1">
      <alignment vertical="center" textRotation="90"/>
    </xf>
    <xf numFmtId="49" fontId="46" fillId="27" borderId="2" xfId="0" applyNumberFormat="1" applyFont="1" applyFill="1" applyBorder="1" applyAlignment="1">
      <alignment horizontal="center" vertical="center"/>
    </xf>
    <xf numFmtId="49" fontId="55" fillId="0" borderId="2" xfId="0" applyNumberFormat="1" applyFont="1" applyBorder="1" applyAlignment="1">
      <alignment horizontal="center" vertical="center"/>
    </xf>
    <xf numFmtId="49" fontId="55" fillId="27" borderId="2" xfId="0" applyNumberFormat="1" applyFont="1" applyFill="1" applyBorder="1" applyAlignment="1">
      <alignment horizontal="center" vertical="center"/>
    </xf>
    <xf numFmtId="49" fontId="46" fillId="0" borderId="21" xfId="0" applyNumberFormat="1" applyFont="1" applyBorder="1" applyAlignment="1">
      <alignment horizontal="center" vertical="center"/>
    </xf>
    <xf numFmtId="49" fontId="46" fillId="0" borderId="71" xfId="0" applyNumberFormat="1" applyFont="1" applyBorder="1" applyAlignment="1">
      <alignment horizontal="center" vertical="center"/>
    </xf>
    <xf numFmtId="49" fontId="46" fillId="0" borderId="44" xfId="0" applyNumberFormat="1" applyFont="1" applyBorder="1" applyAlignment="1">
      <alignment horizontal="center" vertical="center"/>
    </xf>
    <xf numFmtId="49" fontId="46" fillId="27" borderId="44" xfId="0" applyNumberFormat="1" applyFont="1" applyFill="1" applyBorder="1" applyAlignment="1">
      <alignment horizontal="center" vertical="center"/>
    </xf>
    <xf numFmtId="49" fontId="55" fillId="27" borderId="44" xfId="0" applyNumberFormat="1" applyFont="1" applyFill="1" applyBorder="1" applyAlignment="1">
      <alignment horizontal="center" vertical="center"/>
    </xf>
    <xf numFmtId="49" fontId="46" fillId="0" borderId="57" xfId="0" applyNumberFormat="1"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46" fillId="0" borderId="50" xfId="0" applyFont="1" applyBorder="1" applyAlignment="1">
      <alignment horizontal="center" vertical="center"/>
    </xf>
    <xf numFmtId="0" fontId="34" fillId="25" borderId="8" xfId="0" applyFont="1" applyFill="1" applyBorder="1" applyAlignment="1">
      <alignment horizontal="center" vertical="center"/>
    </xf>
    <xf numFmtId="49" fontId="34" fillId="25" borderId="39" xfId="0" applyNumberFormat="1" applyFont="1" applyFill="1" applyBorder="1" applyAlignment="1">
      <alignment horizontal="center" vertical="center"/>
    </xf>
    <xf numFmtId="0" fontId="34" fillId="25" borderId="9" xfId="0" applyFont="1" applyFill="1" applyBorder="1" applyAlignment="1">
      <alignment horizontal="center" vertical="center"/>
    </xf>
    <xf numFmtId="49" fontId="34" fillId="25" borderId="9" xfId="0" applyNumberFormat="1" applyFont="1" applyFill="1" applyBorder="1" applyAlignment="1">
      <alignment horizontal="center" vertical="center"/>
    </xf>
    <xf numFmtId="1" fontId="34" fillId="25" borderId="9" xfId="0" applyNumberFormat="1" applyFont="1" applyFill="1" applyBorder="1" applyAlignment="1">
      <alignment horizontal="center" vertical="center"/>
    </xf>
    <xf numFmtId="2" fontId="34" fillId="25" borderId="9" xfId="0" applyNumberFormat="1" applyFont="1" applyFill="1" applyBorder="1" applyAlignment="1">
      <alignment horizontal="center" vertical="center"/>
    </xf>
    <xf numFmtId="2" fontId="34" fillId="25" borderId="10" xfId="0" applyNumberFormat="1" applyFont="1" applyFill="1" applyBorder="1" applyAlignment="1">
      <alignment horizontal="center" vertical="center"/>
    </xf>
    <xf numFmtId="0" fontId="46" fillId="0" borderId="1" xfId="0" applyFont="1" applyBorder="1" applyAlignment="1">
      <alignment horizontal="center" vertical="center"/>
    </xf>
    <xf numFmtId="0" fontId="46" fillId="0" borderId="11" xfId="0" applyFont="1" applyBorder="1" applyAlignment="1">
      <alignment horizontal="center" vertical="center"/>
    </xf>
    <xf numFmtId="0" fontId="34" fillId="0" borderId="11" xfId="0" applyFont="1" applyBorder="1" applyAlignment="1">
      <alignment horizontal="center" vertical="center"/>
    </xf>
    <xf numFmtId="49" fontId="34" fillId="0" borderId="7" xfId="0" applyNumberFormat="1" applyFont="1" applyBorder="1" applyAlignment="1">
      <alignment horizontal="center" vertical="center"/>
    </xf>
    <xf numFmtId="49" fontId="34" fillId="0" borderId="1" xfId="0" applyNumberFormat="1" applyFont="1" applyBorder="1" applyAlignment="1">
      <alignment horizontal="center" vertical="center"/>
    </xf>
    <xf numFmtId="1" fontId="34" fillId="0" borderId="1" xfId="0" applyNumberFormat="1" applyFont="1" applyBorder="1" applyAlignment="1">
      <alignment horizontal="center" vertical="center"/>
    </xf>
    <xf numFmtId="2" fontId="34" fillId="0" borderId="1" xfId="0" applyNumberFormat="1" applyFont="1" applyBorder="1" applyAlignment="1">
      <alignment horizontal="center" vertical="center"/>
    </xf>
    <xf numFmtId="2" fontId="34" fillId="0" borderId="12" xfId="0" applyNumberFormat="1" applyFont="1" applyBorder="1" applyAlignment="1">
      <alignment horizontal="center" vertical="center"/>
    </xf>
    <xf numFmtId="0" fontId="46" fillId="25" borderId="1" xfId="0" applyFont="1" applyFill="1" applyBorder="1" applyAlignment="1">
      <alignment horizontal="center" vertical="center"/>
    </xf>
    <xf numFmtId="0" fontId="34" fillId="25" borderId="18" xfId="0" applyFont="1" applyFill="1" applyBorder="1" applyAlignment="1">
      <alignment horizontal="center" vertical="center"/>
    </xf>
    <xf numFmtId="49" fontId="34" fillId="25" borderId="20" xfId="0" applyNumberFormat="1" applyFont="1" applyFill="1" applyBorder="1" applyAlignment="1">
      <alignment horizontal="center" vertical="center"/>
    </xf>
    <xf numFmtId="0" fontId="34" fillId="25" borderId="1" xfId="0" applyFont="1" applyFill="1" applyBorder="1" applyAlignment="1">
      <alignment horizontal="center" vertical="center"/>
    </xf>
    <xf numFmtId="49" fontId="34" fillId="25" borderId="6" xfId="0" applyNumberFormat="1" applyFont="1" applyFill="1" applyBorder="1" applyAlignment="1">
      <alignment horizontal="center" vertical="center"/>
    </xf>
    <xf numFmtId="1" fontId="34" fillId="25" borderId="6" xfId="0" applyNumberFormat="1" applyFont="1" applyFill="1" applyBorder="1" applyAlignment="1">
      <alignment horizontal="center" vertical="center"/>
    </xf>
    <xf numFmtId="2" fontId="34" fillId="25" borderId="6" xfId="0" applyNumberFormat="1" applyFont="1" applyFill="1" applyBorder="1" applyAlignment="1">
      <alignment horizontal="center" vertical="center"/>
    </xf>
    <xf numFmtId="2" fontId="34" fillId="25" borderId="19" xfId="0" applyNumberFormat="1" applyFont="1" applyFill="1" applyBorder="1" applyAlignment="1">
      <alignment horizontal="center" vertical="center"/>
    </xf>
    <xf numFmtId="0" fontId="46" fillId="25" borderId="11" xfId="0" applyFont="1" applyFill="1" applyBorder="1" applyAlignment="1">
      <alignment horizontal="center" vertical="center"/>
    </xf>
    <xf numFmtId="0" fontId="34" fillId="25" borderId="11" xfId="0" applyFont="1" applyFill="1" applyBorder="1" applyAlignment="1">
      <alignment horizontal="center" vertical="center"/>
    </xf>
    <xf numFmtId="49" fontId="34" fillId="25" borderId="7" xfId="0" applyNumberFormat="1" applyFont="1" applyFill="1" applyBorder="1" applyAlignment="1">
      <alignment horizontal="center" vertical="center"/>
    </xf>
    <xf numFmtId="49" fontId="34" fillId="25" borderId="1" xfId="0" applyNumberFormat="1" applyFont="1" applyFill="1" applyBorder="1" applyAlignment="1">
      <alignment horizontal="center" vertical="center"/>
    </xf>
    <xf numFmtId="1" fontId="34" fillId="25" borderId="1" xfId="0" applyNumberFormat="1" applyFont="1" applyFill="1" applyBorder="1" applyAlignment="1">
      <alignment horizontal="center" vertical="center"/>
    </xf>
    <xf numFmtId="2" fontId="34" fillId="25" borderId="1" xfId="0" applyNumberFormat="1" applyFont="1" applyFill="1" applyBorder="1" applyAlignment="1">
      <alignment horizontal="center" vertical="center"/>
    </xf>
    <xf numFmtId="2" fontId="34" fillId="25" borderId="12" xfId="0" applyNumberFormat="1" applyFont="1" applyFill="1" applyBorder="1" applyAlignment="1">
      <alignment horizontal="center" vertical="center"/>
    </xf>
    <xf numFmtId="0" fontId="46" fillId="25" borderId="14" xfId="0" applyFont="1" applyFill="1" applyBorder="1" applyAlignment="1">
      <alignment horizontal="center" vertical="center"/>
    </xf>
    <xf numFmtId="0" fontId="46" fillId="25" borderId="13" xfId="0" applyFont="1" applyFill="1" applyBorder="1" applyAlignment="1">
      <alignment horizontal="center" vertical="center"/>
    </xf>
    <xf numFmtId="0" fontId="46" fillId="25" borderId="49" xfId="0" applyFont="1" applyFill="1" applyBorder="1" applyAlignment="1">
      <alignment horizontal="center" vertical="center"/>
    </xf>
    <xf numFmtId="0" fontId="34" fillId="25" borderId="13" xfId="0" applyFont="1" applyFill="1" applyBorder="1" applyAlignment="1">
      <alignment horizontal="center" vertical="center"/>
    </xf>
    <xf numFmtId="49" fontId="34" fillId="25" borderId="40" xfId="0" applyNumberFormat="1" applyFont="1" applyFill="1" applyBorder="1" applyAlignment="1">
      <alignment horizontal="center" vertical="center"/>
    </xf>
    <xf numFmtId="0" fontId="34" fillId="25" borderId="14" xfId="0" applyFont="1" applyFill="1" applyBorder="1" applyAlignment="1">
      <alignment horizontal="center" vertical="center"/>
    </xf>
    <xf numFmtId="49" fontId="34" fillId="25" borderId="14" xfId="0" applyNumberFormat="1" applyFont="1" applyFill="1" applyBorder="1" applyAlignment="1">
      <alignment horizontal="center" vertical="center"/>
    </xf>
    <xf numFmtId="1" fontId="34" fillId="25" borderId="14" xfId="0" applyNumberFormat="1" applyFont="1" applyFill="1" applyBorder="1" applyAlignment="1">
      <alignment horizontal="center" vertical="center"/>
    </xf>
    <xf numFmtId="2" fontId="34" fillId="25" borderId="14" xfId="0" applyNumberFormat="1" applyFont="1" applyFill="1" applyBorder="1" applyAlignment="1">
      <alignment horizontal="center" vertical="center"/>
    </xf>
    <xf numFmtId="2" fontId="34" fillId="25" borderId="15" xfId="0" applyNumberFormat="1" applyFont="1" applyFill="1" applyBorder="1" applyAlignment="1">
      <alignment horizontal="center" vertical="center"/>
    </xf>
    <xf numFmtId="0" fontId="34" fillId="36" borderId="6" xfId="0" applyFont="1" applyFill="1" applyBorder="1" applyAlignment="1">
      <alignment horizontal="center" vertical="center"/>
    </xf>
    <xf numFmtId="0" fontId="55" fillId="36" borderId="6" xfId="0" applyFont="1" applyFill="1" applyBorder="1" applyAlignment="1">
      <alignment vertical="center" textRotation="90"/>
    </xf>
    <xf numFmtId="0" fontId="34" fillId="36" borderId="9" xfId="0" applyFont="1" applyFill="1" applyBorder="1"/>
    <xf numFmtId="0" fontId="34" fillId="36" borderId="29" xfId="0" applyFont="1" applyFill="1" applyBorder="1"/>
    <xf numFmtId="1" fontId="34" fillId="36" borderId="43" xfId="0" applyNumberFormat="1" applyFont="1" applyFill="1" applyBorder="1" applyAlignment="1">
      <alignment horizontal="center" vertical="center"/>
    </xf>
    <xf numFmtId="49" fontId="34" fillId="36" borderId="44" xfId="0" applyNumberFormat="1" applyFont="1" applyFill="1" applyBorder="1" applyAlignment="1">
      <alignment horizontal="center" vertical="center"/>
    </xf>
    <xf numFmtId="1" fontId="34" fillId="36" borderId="44" xfId="0" applyNumberFormat="1" applyFont="1" applyFill="1" applyBorder="1" applyAlignment="1">
      <alignment horizontal="center" vertical="center"/>
    </xf>
    <xf numFmtId="2" fontId="34" fillId="36" borderId="44" xfId="0" applyNumberFormat="1" applyFont="1" applyFill="1" applyBorder="1" applyAlignment="1">
      <alignment horizontal="center" vertical="center"/>
    </xf>
    <xf numFmtId="0" fontId="34" fillId="36" borderId="57" xfId="0" applyFont="1" applyFill="1" applyBorder="1" applyAlignment="1">
      <alignment horizontal="center" vertical="center"/>
    </xf>
    <xf numFmtId="0" fontId="50" fillId="0" borderId="47" xfId="0" applyFont="1" applyBorder="1" applyAlignment="1">
      <alignment horizontal="center" vertical="center"/>
    </xf>
    <xf numFmtId="0" fontId="76" fillId="0" borderId="33" xfId="0" applyFont="1" applyBorder="1" applyAlignment="1">
      <alignment horizontal="center"/>
    </xf>
    <xf numFmtId="0" fontId="50" fillId="0" borderId="33" xfId="0" applyFont="1" applyBorder="1" applyAlignment="1">
      <alignment horizontal="right" vertical="center"/>
    </xf>
    <xf numFmtId="0" fontId="50" fillId="0" borderId="0" xfId="0" applyFont="1" applyAlignment="1">
      <alignment horizontal="right" vertical="center"/>
    </xf>
    <xf numFmtId="0" fontId="31" fillId="22" borderId="33" xfId="0" applyFont="1" applyFill="1" applyBorder="1" applyAlignment="1">
      <alignment vertical="center"/>
    </xf>
    <xf numFmtId="0" fontId="31" fillId="22" borderId="31" xfId="0" applyFont="1" applyFill="1" applyBorder="1" applyAlignment="1">
      <alignment vertical="center"/>
    </xf>
    <xf numFmtId="0" fontId="50" fillId="23" borderId="18" xfId="0" applyFont="1" applyFill="1" applyBorder="1" applyAlignment="1">
      <alignment horizontal="right" vertical="center"/>
    </xf>
    <xf numFmtId="0" fontId="63" fillId="32" borderId="0" xfId="0" applyFont="1" applyFill="1" applyAlignment="1">
      <alignment vertical="top" textRotation="90" wrapText="1"/>
    </xf>
    <xf numFmtId="0" fontId="30" fillId="0" borderId="0" xfId="0" applyFont="1" applyAlignment="1">
      <alignment horizontal="center"/>
    </xf>
    <xf numFmtId="0" fontId="30" fillId="0" borderId="0" xfId="0" applyFont="1" applyAlignment="1">
      <alignment horizontal="center" vertical="top"/>
    </xf>
    <xf numFmtId="0" fontId="30" fillId="0" borderId="65" xfId="0" applyFont="1" applyBorder="1" applyAlignment="1">
      <alignment horizontal="center"/>
    </xf>
    <xf numFmtId="0" fontId="50" fillId="23" borderId="8" xfId="0" applyFont="1" applyFill="1" applyBorder="1" applyAlignment="1">
      <alignment horizontal="right" vertical="center"/>
    </xf>
    <xf numFmtId="0" fontId="76" fillId="23" borderId="9" xfId="0" applyFont="1" applyFill="1" applyBorder="1" applyAlignment="1">
      <alignment horizontal="center" vertical="center"/>
    </xf>
    <xf numFmtId="0" fontId="76" fillId="23" borderId="6" xfId="0" applyFont="1" applyFill="1" applyBorder="1" applyAlignment="1">
      <alignment horizontal="center" vertical="center"/>
    </xf>
    <xf numFmtId="0" fontId="50" fillId="23" borderId="11" xfId="0" applyFont="1" applyFill="1" applyBorder="1" applyAlignment="1">
      <alignment horizontal="right" vertical="center"/>
    </xf>
    <xf numFmtId="0" fontId="76" fillId="23" borderId="1" xfId="0" applyFont="1" applyFill="1" applyBorder="1" applyAlignment="1">
      <alignment horizontal="center" vertical="center"/>
    </xf>
    <xf numFmtId="0" fontId="76" fillId="0" borderId="3" xfId="0" applyFont="1" applyBorder="1"/>
    <xf numFmtId="0" fontId="30" fillId="0" borderId="64" xfId="0" applyFont="1" applyBorder="1" applyAlignment="1">
      <alignment horizontal="center"/>
    </xf>
    <xf numFmtId="0" fontId="76" fillId="0" borderId="0" xfId="0" applyFont="1" applyAlignment="1">
      <alignment vertical="center"/>
    </xf>
    <xf numFmtId="0" fontId="76" fillId="0" borderId="66" xfId="0" applyFont="1" applyBorder="1" applyAlignment="1">
      <alignment vertical="center"/>
    </xf>
    <xf numFmtId="0" fontId="27" fillId="22" borderId="7" xfId="0" applyFont="1" applyFill="1" applyBorder="1" applyAlignment="1">
      <alignment horizontal="center" vertical="center"/>
    </xf>
    <xf numFmtId="10" fontId="91" fillId="26" borderId="7" xfId="0" applyNumberFormat="1" applyFont="1" applyFill="1" applyBorder="1" applyAlignment="1">
      <alignment horizontal="center" vertical="center"/>
    </xf>
    <xf numFmtId="14" fontId="34" fillId="28" borderId="30" xfId="0" applyNumberFormat="1" applyFont="1" applyFill="1" applyBorder="1" applyAlignment="1">
      <alignment horizontal="left" vertical="center" wrapText="1"/>
    </xf>
    <xf numFmtId="0" fontId="17" fillId="22" borderId="45" xfId="0" applyFont="1" applyFill="1" applyBorder="1" applyAlignment="1">
      <alignment horizontal="center" vertical="center"/>
    </xf>
    <xf numFmtId="0" fontId="30" fillId="22" borderId="38" xfId="0" applyFont="1" applyFill="1" applyBorder="1" applyAlignment="1">
      <alignment horizontal="center" vertical="center"/>
    </xf>
    <xf numFmtId="0" fontId="31" fillId="28" borderId="11" xfId="0" applyFont="1" applyFill="1" applyBorder="1" applyAlignment="1" applyProtection="1">
      <alignment horizontal="center" vertical="center"/>
      <protection locked="0"/>
    </xf>
    <xf numFmtId="2" fontId="33" fillId="0" borderId="12" xfId="0" applyNumberFormat="1" applyFont="1" applyBorder="1" applyAlignment="1">
      <alignment horizontal="left" vertical="center"/>
    </xf>
    <xf numFmtId="0" fontId="31" fillId="23" borderId="11" xfId="0" applyFont="1" applyFill="1" applyBorder="1" applyAlignment="1" applyProtection="1">
      <alignment horizontal="center" vertical="center"/>
      <protection locked="0"/>
    </xf>
    <xf numFmtId="10" fontId="27" fillId="0" borderId="12" xfId="0" applyNumberFormat="1" applyFont="1" applyBorder="1" applyAlignment="1">
      <alignment horizontal="left" vertical="center"/>
    </xf>
    <xf numFmtId="0" fontId="31" fillId="29" borderId="11" xfId="0" applyFont="1" applyFill="1" applyBorder="1" applyAlignment="1" applyProtection="1">
      <alignment horizontal="center" vertical="center"/>
      <protection locked="0"/>
    </xf>
    <xf numFmtId="0" fontId="27" fillId="0" borderId="12" xfId="0" applyFont="1" applyBorder="1" applyAlignment="1">
      <alignment horizontal="left" vertical="center"/>
    </xf>
    <xf numFmtId="0" fontId="31" fillId="22" borderId="11" xfId="0" applyFont="1" applyFill="1" applyBorder="1" applyAlignment="1" applyProtection="1">
      <alignment horizontal="center" vertical="center"/>
      <protection locked="0"/>
    </xf>
    <xf numFmtId="0" fontId="31" fillId="22" borderId="67" xfId="0" applyFont="1" applyFill="1" applyBorder="1" applyAlignment="1" applyProtection="1">
      <alignment horizontal="center" vertical="center"/>
      <protection locked="0"/>
    </xf>
    <xf numFmtId="0" fontId="33" fillId="0" borderId="12" xfId="0" applyFont="1" applyBorder="1" applyAlignment="1">
      <alignment horizontal="left" vertical="center"/>
    </xf>
    <xf numFmtId="0" fontId="31" fillId="22" borderId="63" xfId="0" applyFont="1" applyFill="1" applyBorder="1" applyAlignment="1" applyProtection="1">
      <alignment horizontal="center" vertical="center"/>
      <protection locked="0"/>
    </xf>
    <xf numFmtId="10" fontId="42" fillId="31" borderId="14" xfId="0" applyNumberFormat="1" applyFont="1" applyFill="1" applyBorder="1" applyAlignment="1">
      <alignment horizontal="center" vertical="center"/>
    </xf>
    <xf numFmtId="10" fontId="42" fillId="24" borderId="14" xfId="0" applyNumberFormat="1" applyFont="1" applyFill="1" applyBorder="1" applyAlignment="1">
      <alignment horizontal="center" vertical="center"/>
    </xf>
    <xf numFmtId="0" fontId="33" fillId="0" borderId="15" xfId="0" applyFont="1" applyBorder="1" applyAlignment="1">
      <alignment horizontal="left" vertical="center"/>
    </xf>
    <xf numFmtId="0" fontId="31" fillId="0" borderId="16" xfId="0" applyFont="1" applyBorder="1" applyAlignment="1">
      <alignment horizontal="center" vertical="center"/>
    </xf>
    <xf numFmtId="0" fontId="31" fillId="0" borderId="55" xfId="0" applyFont="1" applyBorder="1" applyAlignment="1">
      <alignment horizontal="center" vertical="center"/>
    </xf>
    <xf numFmtId="10" fontId="31" fillId="0" borderId="55" xfId="0" applyNumberFormat="1" applyFont="1" applyBorder="1" applyAlignment="1">
      <alignment horizontal="center" vertical="center"/>
    </xf>
    <xf numFmtId="0" fontId="31" fillId="0" borderId="17" xfId="0" applyFont="1"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vertical="center"/>
    </xf>
    <xf numFmtId="0" fontId="0" fillId="0" borderId="23" xfId="0" applyBorder="1" applyAlignment="1">
      <alignment horizontal="center" vertical="center"/>
    </xf>
    <xf numFmtId="10" fontId="12" fillId="0" borderId="3" xfId="0" applyNumberFormat="1" applyFont="1" applyBorder="1" applyAlignment="1">
      <alignment horizontal="center" vertical="center"/>
    </xf>
    <xf numFmtId="0" fontId="0" fillId="0" borderId="20" xfId="0" applyBorder="1" applyAlignment="1">
      <alignment horizontal="center" vertical="center"/>
    </xf>
    <xf numFmtId="0" fontId="0" fillId="0" borderId="48" xfId="0" applyBorder="1" applyAlignment="1">
      <alignment vertical="center"/>
    </xf>
    <xf numFmtId="0" fontId="0" fillId="0" borderId="5" xfId="0" applyBorder="1" applyAlignment="1">
      <alignment wrapText="1"/>
    </xf>
    <xf numFmtId="0" fontId="0" fillId="0" borderId="5" xfId="0" applyBorder="1" applyAlignment="1">
      <alignment horizontal="right"/>
    </xf>
    <xf numFmtId="0" fontId="0" fillId="0" borderId="55" xfId="0" applyBorder="1" applyAlignment="1">
      <alignment horizontal="right"/>
    </xf>
    <xf numFmtId="0" fontId="7" fillId="0" borderId="0" xfId="0" applyFont="1" applyAlignment="1">
      <alignment horizontal="right" vertical="center"/>
    </xf>
    <xf numFmtId="0" fontId="0" fillId="0" borderId="1" xfId="0" applyBorder="1" applyAlignment="1">
      <alignment horizontal="right" wrapText="1"/>
    </xf>
    <xf numFmtId="0" fontId="14" fillId="0" borderId="6" xfId="0" applyFont="1" applyBorder="1" applyAlignment="1">
      <alignment horizontal="right" vertical="center"/>
    </xf>
    <xf numFmtId="0" fontId="14" fillId="0" borderId="1" xfId="0" applyFont="1" applyBorder="1" applyAlignment="1">
      <alignment horizontal="right" vertical="center"/>
    </xf>
    <xf numFmtId="0" fontId="0" fillId="0" borderId="1" xfId="0" applyBorder="1" applyAlignment="1">
      <alignment horizontal="right" vertical="center"/>
    </xf>
    <xf numFmtId="0" fontId="14" fillId="0" borderId="1" xfId="0" applyFont="1" applyBorder="1" applyAlignment="1">
      <alignment horizontal="right" vertical="center" wrapText="1"/>
    </xf>
    <xf numFmtId="0" fontId="40" fillId="0" borderId="1" xfId="0" applyFont="1" applyBorder="1" applyAlignment="1">
      <alignment horizontal="right"/>
    </xf>
    <xf numFmtId="0" fontId="36" fillId="0" borderId="23" xfId="0" applyFont="1" applyBorder="1" applyAlignment="1">
      <alignment horizontal="right"/>
    </xf>
    <xf numFmtId="0" fontId="14" fillId="0" borderId="4" xfId="0" applyFont="1" applyBorder="1" applyAlignment="1">
      <alignment horizontal="right"/>
    </xf>
    <xf numFmtId="0" fontId="40" fillId="22" borderId="4" xfId="0" applyFont="1" applyFill="1" applyBorder="1" applyAlignment="1">
      <alignment horizontal="right"/>
    </xf>
    <xf numFmtId="0" fontId="0" fillId="0" borderId="4" xfId="0" applyBorder="1" applyAlignment="1">
      <alignment horizontal="right"/>
    </xf>
    <xf numFmtId="0" fontId="7" fillId="2" borderId="76" xfId="0" applyFont="1" applyFill="1" applyBorder="1" applyAlignment="1">
      <alignment horizontal="center" vertical="center"/>
    </xf>
    <xf numFmtId="0" fontId="33" fillId="2" borderId="53" xfId="0" applyFont="1" applyFill="1" applyBorder="1" applyAlignment="1">
      <alignment horizontal="left" vertical="center" wrapText="1"/>
    </xf>
    <xf numFmtId="0" fontId="7" fillId="2" borderId="53" xfId="0" applyFont="1" applyFill="1" applyBorder="1" applyAlignment="1">
      <alignment horizontal="center" vertical="center" wrapText="1"/>
    </xf>
    <xf numFmtId="0" fontId="33" fillId="2" borderId="53" xfId="0" applyFont="1" applyFill="1" applyBorder="1" applyAlignment="1">
      <alignment horizontal="right" vertical="center"/>
    </xf>
    <xf numFmtId="0" fontId="7" fillId="2" borderId="54" xfId="0" applyFont="1" applyFill="1" applyBorder="1" applyAlignment="1">
      <alignment horizontal="center" vertical="center"/>
    </xf>
    <xf numFmtId="0" fontId="50" fillId="0" borderId="18" xfId="0" applyFont="1" applyBorder="1" applyAlignment="1">
      <alignment horizontal="center" vertical="center"/>
    </xf>
    <xf numFmtId="0" fontId="50" fillId="0" borderId="3" xfId="0" applyFont="1" applyBorder="1" applyAlignment="1">
      <alignment horizontal="center" vertical="center"/>
    </xf>
    <xf numFmtId="0" fontId="101" fillId="0" borderId="8" xfId="0" applyFont="1" applyBorder="1" applyAlignment="1">
      <alignment horizontal="center" vertical="center"/>
    </xf>
    <xf numFmtId="1" fontId="101" fillId="0" borderId="6" xfId="0" applyNumberFormat="1" applyFont="1" applyBorder="1" applyAlignment="1">
      <alignment horizontal="center" vertical="center"/>
    </xf>
    <xf numFmtId="0" fontId="101" fillId="0" borderId="9" xfId="0" applyFont="1" applyBorder="1" applyAlignment="1">
      <alignment horizontal="center" vertical="center"/>
    </xf>
    <xf numFmtId="49" fontId="101" fillId="0" borderId="9" xfId="0" applyNumberFormat="1" applyFont="1" applyBorder="1" applyAlignment="1">
      <alignment horizontal="center" vertical="center"/>
    </xf>
    <xf numFmtId="1" fontId="101" fillId="0" borderId="9" xfId="0" applyNumberFormat="1" applyFont="1" applyBorder="1" applyAlignment="1">
      <alignment horizontal="center" vertical="center"/>
    </xf>
    <xf numFmtId="2" fontId="101" fillId="0" borderId="9" xfId="0" applyNumberFormat="1" applyFont="1" applyBorder="1" applyAlignment="1">
      <alignment horizontal="center" vertical="center"/>
    </xf>
    <xf numFmtId="2" fontId="101" fillId="0" borderId="10" xfId="0" applyNumberFormat="1" applyFont="1" applyBorder="1" applyAlignment="1">
      <alignment horizontal="center" vertical="center"/>
    </xf>
    <xf numFmtId="0" fontId="101" fillId="0" borderId="11" xfId="0" applyFont="1" applyBorder="1" applyAlignment="1">
      <alignment horizontal="center" vertical="center"/>
    </xf>
    <xf numFmtId="1" fontId="101" fillId="0" borderId="1" xfId="0" applyNumberFormat="1" applyFont="1" applyBorder="1" applyAlignment="1">
      <alignment horizontal="center" vertical="center"/>
    </xf>
    <xf numFmtId="0" fontId="101" fillId="0" borderId="1" xfId="0" applyFont="1" applyBorder="1" applyAlignment="1">
      <alignment horizontal="center" vertical="center"/>
    </xf>
    <xf numFmtId="49" fontId="101" fillId="0" borderId="1" xfId="0" applyNumberFormat="1" applyFont="1" applyBorder="1" applyAlignment="1">
      <alignment horizontal="center" vertical="center"/>
    </xf>
    <xf numFmtId="2" fontId="101" fillId="0" borderId="1" xfId="0" applyNumberFormat="1" applyFont="1" applyBorder="1" applyAlignment="1">
      <alignment horizontal="center" vertical="center"/>
    </xf>
    <xf numFmtId="2" fontId="101" fillId="0" borderId="12" xfId="0" applyNumberFormat="1" applyFont="1" applyBorder="1" applyAlignment="1">
      <alignment horizontal="center" vertical="center"/>
    </xf>
    <xf numFmtId="0" fontId="101" fillId="0" borderId="18" xfId="0" applyFont="1" applyBorder="1" applyAlignment="1">
      <alignment horizontal="center" vertical="center"/>
    </xf>
    <xf numFmtId="49" fontId="101" fillId="0" borderId="6" xfId="0" applyNumberFormat="1" applyFont="1" applyBorder="1" applyAlignment="1">
      <alignment horizontal="center" vertical="center"/>
    </xf>
    <xf numFmtId="2" fontId="101" fillId="0" borderId="6" xfId="0" applyNumberFormat="1" applyFont="1" applyBorder="1" applyAlignment="1">
      <alignment horizontal="center" vertical="center"/>
    </xf>
    <xf numFmtId="2" fontId="101" fillId="0" borderId="19" xfId="0" applyNumberFormat="1" applyFont="1" applyBorder="1" applyAlignment="1">
      <alignment horizontal="center" vertical="center"/>
    </xf>
    <xf numFmtId="0" fontId="55" fillId="2" borderId="8" xfId="0" applyFont="1" applyFill="1" applyBorder="1" applyAlignment="1">
      <alignment horizontal="right" vertical="center"/>
    </xf>
    <xf numFmtId="0" fontId="55" fillId="0" borderId="9" xfId="0" applyFont="1" applyBorder="1" applyAlignment="1">
      <alignment horizontal="left" vertical="center"/>
    </xf>
    <xf numFmtId="0" fontId="55" fillId="2" borderId="9" xfId="0" applyFont="1" applyFill="1" applyBorder="1" applyAlignment="1">
      <alignment horizontal="right" vertical="center"/>
    </xf>
    <xf numFmtId="0" fontId="46" fillId="2" borderId="9" xfId="0" applyFont="1" applyFill="1" applyBorder="1" applyAlignment="1">
      <alignment horizontal="right" vertical="center"/>
    </xf>
    <xf numFmtId="0" fontId="34" fillId="2" borderId="9" xfId="0" applyFont="1" applyFill="1" applyBorder="1" applyAlignment="1">
      <alignment horizontal="right" vertical="center"/>
    </xf>
    <xf numFmtId="0" fontId="46" fillId="25" borderId="9" xfId="0" applyFont="1" applyFill="1" applyBorder="1" applyAlignment="1">
      <alignment horizontal="right" vertical="center"/>
    </xf>
    <xf numFmtId="0" fontId="55" fillId="0" borderId="9" xfId="0" applyFont="1" applyBorder="1" applyAlignment="1">
      <alignment horizontal="right" vertical="center"/>
    </xf>
    <xf numFmtId="0" fontId="34" fillId="2" borderId="10" xfId="0" applyFont="1" applyFill="1" applyBorder="1" applyAlignment="1">
      <alignment horizontal="right" vertical="center"/>
    </xf>
    <xf numFmtId="0" fontId="55" fillId="0" borderId="53" xfId="0" applyFont="1" applyBorder="1" applyAlignment="1">
      <alignment horizontal="left" vertical="center"/>
    </xf>
    <xf numFmtId="0" fontId="55" fillId="0" borderId="54" xfId="0" applyFont="1" applyBorder="1" applyAlignment="1">
      <alignment horizontal="left" vertical="center"/>
    </xf>
    <xf numFmtId="0" fontId="55" fillId="25" borderId="53" xfId="0" applyFont="1" applyFill="1" applyBorder="1" applyAlignment="1">
      <alignment horizontal="right" vertical="center"/>
    </xf>
    <xf numFmtId="0" fontId="46" fillId="25" borderId="53" xfId="0" applyFont="1" applyFill="1" applyBorder="1" applyAlignment="1">
      <alignment horizontal="right" vertical="center"/>
    </xf>
    <xf numFmtId="0" fontId="31" fillId="0" borderId="22" xfId="0" applyFont="1" applyBorder="1" applyAlignment="1">
      <alignment horizontal="center" vertical="center"/>
    </xf>
    <xf numFmtId="0" fontId="31" fillId="2" borderId="2" xfId="0" applyFont="1" applyFill="1" applyBorder="1" applyAlignment="1">
      <alignment horizontal="center" vertical="center"/>
    </xf>
    <xf numFmtId="0" fontId="31" fillId="0" borderId="2" xfId="0" applyFont="1" applyBorder="1" applyAlignment="1">
      <alignment horizontal="center" vertical="center"/>
    </xf>
    <xf numFmtId="49" fontId="35" fillId="0" borderId="1" xfId="0" applyNumberFormat="1" applyFont="1" applyBorder="1" applyAlignment="1">
      <alignment horizontal="center" vertical="center"/>
    </xf>
    <xf numFmtId="49" fontId="35" fillId="25" borderId="1" xfId="0" applyNumberFormat="1" applyFont="1" applyFill="1" applyBorder="1" applyAlignment="1">
      <alignment horizontal="center" vertical="center"/>
    </xf>
    <xf numFmtId="49" fontId="35" fillId="0" borderId="1" xfId="0" applyNumberFormat="1" applyFont="1" applyBorder="1" applyAlignment="1">
      <alignment horizontal="center"/>
    </xf>
    <xf numFmtId="49" fontId="54" fillId="25" borderId="1" xfId="0" applyNumberFormat="1" applyFont="1" applyFill="1" applyBorder="1" applyAlignment="1">
      <alignment horizontal="center"/>
    </xf>
    <xf numFmtId="49" fontId="35" fillId="25" borderId="1" xfId="0" applyNumberFormat="1" applyFont="1" applyFill="1" applyBorder="1" applyAlignment="1">
      <alignment horizontal="center"/>
    </xf>
    <xf numFmtId="49" fontId="35" fillId="25" borderId="1" xfId="0" applyNumberFormat="1" applyFont="1" applyFill="1" applyBorder="1" applyAlignment="1">
      <alignment vertical="center"/>
    </xf>
    <xf numFmtId="49" fontId="54" fillId="25" borderId="1" xfId="0" applyNumberFormat="1" applyFont="1" applyFill="1" applyBorder="1" applyAlignment="1">
      <alignment horizontal="center" vertical="center"/>
    </xf>
    <xf numFmtId="49" fontId="35" fillId="0" borderId="7" xfId="0" applyNumberFormat="1" applyFont="1" applyBorder="1" applyAlignment="1">
      <alignment horizontal="center" vertical="center"/>
    </xf>
    <xf numFmtId="49" fontId="35" fillId="0" borderId="7" xfId="0" applyNumberFormat="1" applyFont="1" applyBorder="1" applyAlignment="1">
      <alignment vertical="center"/>
    </xf>
    <xf numFmtId="0" fontId="34" fillId="0" borderId="72" xfId="0" applyFont="1" applyBorder="1" applyAlignment="1">
      <alignment horizontal="left" vertical="center"/>
    </xf>
    <xf numFmtId="0" fontId="34" fillId="2" borderId="73" xfId="0" applyFont="1" applyFill="1" applyBorder="1" applyAlignment="1">
      <alignment horizontal="right" vertical="center" wrapText="1"/>
    </xf>
    <xf numFmtId="0" fontId="30" fillId="0" borderId="73" xfId="0" applyFont="1" applyBorder="1" applyAlignment="1">
      <alignment horizontal="center" vertical="center" wrapText="1"/>
    </xf>
    <xf numFmtId="2" fontId="50" fillId="25" borderId="50" xfId="0" applyNumberFormat="1" applyFont="1" applyFill="1" applyBorder="1" applyAlignment="1" applyProtection="1">
      <alignment horizontal="left" vertical="center"/>
      <protection locked="0"/>
    </xf>
    <xf numFmtId="0" fontId="50" fillId="25" borderId="50" xfId="0" applyFont="1" applyFill="1" applyBorder="1" applyAlignment="1">
      <alignment horizontal="center" vertical="center"/>
    </xf>
    <xf numFmtId="0" fontId="76" fillId="0" borderId="68" xfId="0" applyFont="1" applyBorder="1" applyAlignment="1">
      <alignment horizontal="center" vertical="center"/>
    </xf>
    <xf numFmtId="2" fontId="50" fillId="0" borderId="0" xfId="0" applyNumberFormat="1" applyFont="1" applyAlignment="1" applyProtection="1">
      <alignment horizontal="left" vertical="center"/>
      <protection locked="0"/>
    </xf>
    <xf numFmtId="0" fontId="76" fillId="0" borderId="56" xfId="0" applyFont="1" applyBorder="1" applyAlignment="1">
      <alignment horizontal="center" vertical="center"/>
    </xf>
    <xf numFmtId="2" fontId="50" fillId="0" borderId="48" xfId="0" applyNumberFormat="1" applyFont="1" applyBorder="1" applyAlignment="1" applyProtection="1">
      <alignment horizontal="left" vertical="center"/>
      <protection locked="0"/>
    </xf>
    <xf numFmtId="2" fontId="50" fillId="25" borderId="31" xfId="0" applyNumberFormat="1" applyFont="1" applyFill="1" applyBorder="1" applyAlignment="1" applyProtection="1">
      <alignment horizontal="left" vertical="center"/>
      <protection locked="0"/>
    </xf>
    <xf numFmtId="0" fontId="50" fillId="0" borderId="3" xfId="0" applyFont="1" applyBorder="1" applyAlignment="1">
      <alignment horizontal="left" vertical="center"/>
    </xf>
    <xf numFmtId="0" fontId="96" fillId="0" borderId="3" xfId="0" applyFont="1" applyBorder="1" applyAlignment="1">
      <alignment horizontal="center" vertical="center"/>
    </xf>
    <xf numFmtId="0" fontId="50" fillId="0" borderId="35" xfId="0" applyFont="1" applyBorder="1" applyAlignment="1">
      <alignment horizontal="center" vertical="center"/>
    </xf>
    <xf numFmtId="0" fontId="97" fillId="0" borderId="11" xfId="0" applyFont="1" applyBorder="1" applyAlignment="1">
      <alignment horizontal="center" vertical="center"/>
    </xf>
    <xf numFmtId="10" fontId="51" fillId="0" borderId="1" xfId="0" applyNumberFormat="1" applyFont="1" applyBorder="1" applyAlignment="1">
      <alignment horizontal="center" vertical="center"/>
    </xf>
    <xf numFmtId="10" fontId="51" fillId="0" borderId="14" xfId="0" applyNumberFormat="1" applyFont="1" applyBorder="1" applyAlignment="1">
      <alignment horizontal="center" vertical="center"/>
    </xf>
    <xf numFmtId="0" fontId="34" fillId="2" borderId="77" xfId="0" applyFont="1" applyFill="1" applyBorder="1" applyAlignment="1">
      <alignment horizontal="right" vertical="center" wrapText="1"/>
    </xf>
    <xf numFmtId="0" fontId="97" fillId="35" borderId="13" xfId="0" applyFont="1" applyFill="1" applyBorder="1" applyAlignment="1">
      <alignment horizontal="center" vertical="center"/>
    </xf>
    <xf numFmtId="0" fontId="58" fillId="2" borderId="14" xfId="0" applyFont="1" applyFill="1" applyBorder="1" applyAlignment="1">
      <alignment horizontal="right" vertical="center"/>
    </xf>
    <xf numFmtId="0" fontId="103" fillId="0" borderId="14" xfId="0" applyFont="1" applyBorder="1" applyAlignment="1">
      <alignment horizontal="center" vertical="center"/>
    </xf>
    <xf numFmtId="0" fontId="58" fillId="2" borderId="14" xfId="0" applyFont="1" applyFill="1" applyBorder="1" applyAlignment="1">
      <alignment horizontal="center" vertical="center"/>
    </xf>
    <xf numFmtId="0" fontId="103" fillId="2" borderId="14" xfId="0" applyFont="1" applyFill="1" applyBorder="1" applyAlignment="1">
      <alignment horizontal="center" vertical="center"/>
    </xf>
    <xf numFmtId="0" fontId="98" fillId="0" borderId="14" xfId="0" applyFont="1" applyBorder="1" applyAlignment="1">
      <alignment horizontal="center" vertical="center"/>
    </xf>
    <xf numFmtId="0" fontId="58" fillId="36" borderId="5" xfId="0" applyFont="1" applyFill="1" applyBorder="1" applyAlignment="1">
      <alignment horizontal="center" vertical="center" textRotation="90"/>
    </xf>
    <xf numFmtId="0" fontId="58" fillId="0" borderId="14" xfId="0" applyFont="1" applyBorder="1" applyAlignment="1">
      <alignment horizontal="center" vertical="center"/>
    </xf>
    <xf numFmtId="0" fontId="103" fillId="22" borderId="14" xfId="0" applyFont="1" applyFill="1" applyBorder="1" applyAlignment="1">
      <alignment horizontal="center" vertical="center"/>
    </xf>
    <xf numFmtId="0" fontId="24" fillId="36" borderId="5" xfId="0" applyFont="1" applyFill="1" applyBorder="1" applyAlignment="1">
      <alignment vertical="center" textRotation="90"/>
    </xf>
    <xf numFmtId="0" fontId="76" fillId="0" borderId="29" xfId="0" applyFont="1" applyBorder="1" applyAlignment="1">
      <alignment horizontal="center" vertical="center"/>
    </xf>
    <xf numFmtId="0" fontId="76" fillId="2" borderId="46" xfId="0" applyFont="1" applyFill="1" applyBorder="1" applyAlignment="1">
      <alignment horizontal="center" vertical="center"/>
    </xf>
    <xf numFmtId="49" fontId="46" fillId="36" borderId="51" xfId="0" applyNumberFormat="1" applyFont="1" applyFill="1" applyBorder="1" applyAlignment="1">
      <alignment vertical="center" textRotation="90"/>
    </xf>
    <xf numFmtId="0" fontId="50" fillId="0" borderId="0" xfId="1" applyFont="1" applyAlignment="1">
      <alignment vertical="center"/>
    </xf>
    <xf numFmtId="0" fontId="26" fillId="0" borderId="34" xfId="0" applyFont="1" applyBorder="1" applyAlignment="1">
      <alignment horizontal="center" vertical="center"/>
    </xf>
    <xf numFmtId="0" fontId="16" fillId="25" borderId="80" xfId="0" applyFont="1" applyFill="1" applyBorder="1" applyAlignment="1">
      <alignment horizontal="center" vertical="center"/>
    </xf>
    <xf numFmtId="49" fontId="35" fillId="36" borderId="44" xfId="0" applyNumberFormat="1" applyFont="1" applyFill="1" applyBorder="1" applyAlignment="1">
      <alignment vertical="center" textRotation="90"/>
    </xf>
    <xf numFmtId="0" fontId="50" fillId="25" borderId="44" xfId="0" applyFont="1" applyFill="1" applyBorder="1" applyAlignment="1">
      <alignment horizontal="center" vertical="center"/>
    </xf>
    <xf numFmtId="49" fontId="50" fillId="36" borderId="44" xfId="0" applyNumberFormat="1" applyFont="1" applyFill="1" applyBorder="1" applyAlignment="1">
      <alignment vertical="center" textRotation="90"/>
    </xf>
    <xf numFmtId="0" fontId="50" fillId="25" borderId="44" xfId="0" applyFont="1" applyFill="1" applyBorder="1"/>
    <xf numFmtId="0" fontId="50" fillId="0" borderId="32" xfId="0" applyFont="1" applyBorder="1" applyAlignment="1">
      <alignment horizontal="center"/>
    </xf>
    <xf numFmtId="0" fontId="50" fillId="21" borderId="67" xfId="0" applyFont="1" applyFill="1" applyBorder="1" applyAlignment="1">
      <alignment horizontal="center" vertical="center"/>
    </xf>
    <xf numFmtId="0" fontId="50" fillId="21" borderId="48" xfId="0" applyFont="1" applyFill="1" applyBorder="1" applyAlignment="1">
      <alignment vertical="center"/>
    </xf>
    <xf numFmtId="0" fontId="50" fillId="21" borderId="48" xfId="0" applyFont="1" applyFill="1" applyBorder="1" applyAlignment="1">
      <alignment horizontal="center" vertical="center"/>
    </xf>
    <xf numFmtId="1" fontId="50" fillId="21" borderId="26" xfId="0" applyNumberFormat="1" applyFont="1" applyFill="1" applyBorder="1" applyAlignment="1">
      <alignment horizontal="center" vertical="center"/>
    </xf>
    <xf numFmtId="0" fontId="50" fillId="21" borderId="7" xfId="0" applyFont="1" applyFill="1" applyBorder="1" applyAlignment="1">
      <alignment horizontal="center" vertical="center"/>
    </xf>
    <xf numFmtId="0" fontId="50" fillId="21" borderId="1" xfId="0" applyFont="1" applyFill="1" applyBorder="1" applyAlignment="1">
      <alignment horizontal="center" vertical="center"/>
    </xf>
    <xf numFmtId="0" fontId="50" fillId="21" borderId="0" xfId="0" applyFont="1" applyFill="1" applyAlignment="1">
      <alignment vertical="center"/>
    </xf>
    <xf numFmtId="0" fontId="50" fillId="21" borderId="0" xfId="0" applyFont="1" applyFill="1" applyAlignment="1">
      <alignment horizontal="center" vertical="center"/>
    </xf>
    <xf numFmtId="1" fontId="50" fillId="21" borderId="47" xfId="0" applyNumberFormat="1" applyFont="1" applyFill="1" applyBorder="1" applyAlignment="1">
      <alignment horizontal="center" vertical="center"/>
    </xf>
    <xf numFmtId="0" fontId="50" fillId="21" borderId="4" xfId="0" applyFont="1" applyFill="1" applyBorder="1" applyAlignment="1">
      <alignment horizontal="center" vertical="center"/>
    </xf>
    <xf numFmtId="0" fontId="35" fillId="21" borderId="11" xfId="0" applyFont="1" applyFill="1" applyBorder="1" applyAlignment="1">
      <alignment horizontal="center" vertical="center"/>
    </xf>
    <xf numFmtId="0" fontId="35" fillId="21" borderId="1" xfId="0" applyFont="1" applyFill="1" applyBorder="1" applyAlignment="1">
      <alignment horizontal="center" vertical="center"/>
    </xf>
    <xf numFmtId="0" fontId="35" fillId="21" borderId="26" xfId="0" applyFont="1" applyFill="1" applyBorder="1" applyAlignment="1">
      <alignment horizontal="center" vertical="center"/>
    </xf>
    <xf numFmtId="1" fontId="50" fillId="21" borderId="11" xfId="0" applyNumberFormat="1" applyFont="1" applyFill="1" applyBorder="1" applyAlignment="1">
      <alignment horizontal="center" vertical="center"/>
    </xf>
    <xf numFmtId="1" fontId="50" fillId="21" borderId="1" xfId="0" applyNumberFormat="1" applyFont="1" applyFill="1" applyBorder="1" applyAlignment="1">
      <alignment horizontal="center" vertical="center"/>
    </xf>
    <xf numFmtId="10" fontId="50" fillId="21" borderId="1" xfId="0" applyNumberFormat="1" applyFont="1" applyFill="1" applyBorder="1" applyAlignment="1">
      <alignment horizontal="center" vertical="center"/>
    </xf>
    <xf numFmtId="2" fontId="50" fillId="21" borderId="12" xfId="0" applyNumberFormat="1" applyFont="1" applyFill="1" applyBorder="1" applyAlignment="1">
      <alignment horizontal="center" vertical="center"/>
    </xf>
    <xf numFmtId="0" fontId="50" fillId="2" borderId="56" xfId="0" applyFont="1" applyFill="1" applyBorder="1" applyAlignment="1">
      <alignment horizontal="center" vertical="center"/>
    </xf>
    <xf numFmtId="0" fontId="50" fillId="2" borderId="3" xfId="0" applyFont="1" applyFill="1" applyBorder="1" applyAlignment="1">
      <alignment vertical="center"/>
    </xf>
    <xf numFmtId="0" fontId="50" fillId="2" borderId="3" xfId="0" applyFont="1" applyFill="1" applyBorder="1" applyAlignment="1">
      <alignment horizontal="center" vertical="center"/>
    </xf>
    <xf numFmtId="1" fontId="50" fillId="2" borderId="35" xfId="0" applyNumberFormat="1" applyFont="1" applyFill="1" applyBorder="1" applyAlignment="1">
      <alignment horizontal="center" vertical="center"/>
    </xf>
    <xf numFmtId="0" fontId="50" fillId="2" borderId="7" xfId="0" applyFont="1" applyFill="1" applyBorder="1" applyAlignment="1">
      <alignment horizontal="center" vertical="center"/>
    </xf>
    <xf numFmtId="0" fontId="50" fillId="2" borderId="1" xfId="0" applyFont="1" applyFill="1" applyBorder="1" applyAlignment="1">
      <alignment horizontal="center" vertical="center"/>
    </xf>
    <xf numFmtId="0" fontId="50" fillId="2" borderId="4" xfId="0" applyFont="1" applyFill="1" applyBorder="1" applyAlignment="1">
      <alignment horizontal="center" vertical="center"/>
    </xf>
    <xf numFmtId="0" fontId="35" fillId="2" borderId="11" xfId="0" applyFont="1" applyFill="1" applyBorder="1" applyAlignment="1">
      <alignment horizontal="center" vertical="center"/>
    </xf>
    <xf numFmtId="0" fontId="35" fillId="2" borderId="1" xfId="0" applyFont="1" applyFill="1" applyBorder="1" applyAlignment="1">
      <alignment horizontal="center" vertical="center"/>
    </xf>
    <xf numFmtId="0" fontId="35" fillId="2" borderId="26" xfId="0" applyFont="1" applyFill="1" applyBorder="1" applyAlignment="1">
      <alignment horizontal="center" vertical="center"/>
    </xf>
    <xf numFmtId="1" fontId="50" fillId="2" borderId="11" xfId="0" applyNumberFormat="1" applyFont="1" applyFill="1" applyBorder="1" applyAlignment="1">
      <alignment horizontal="center" vertical="center"/>
    </xf>
    <xf numFmtId="1" fontId="50" fillId="2" borderId="1" xfId="0" applyNumberFormat="1" applyFont="1" applyFill="1" applyBorder="1" applyAlignment="1">
      <alignment horizontal="center" vertical="center"/>
    </xf>
    <xf numFmtId="10" fontId="50" fillId="2" borderId="1" xfId="0" applyNumberFormat="1" applyFont="1" applyFill="1" applyBorder="1" applyAlignment="1">
      <alignment horizontal="center" vertical="center"/>
    </xf>
    <xf numFmtId="2" fontId="50" fillId="2" borderId="12" xfId="0" applyNumberFormat="1" applyFont="1" applyFill="1" applyBorder="1" applyAlignment="1">
      <alignment horizontal="center" vertical="center"/>
    </xf>
    <xf numFmtId="0" fontId="50" fillId="2" borderId="48" xfId="0" applyFont="1" applyFill="1" applyBorder="1" applyAlignment="1">
      <alignment vertical="center"/>
    </xf>
    <xf numFmtId="0" fontId="50" fillId="2" borderId="48" xfId="0" applyFont="1" applyFill="1" applyBorder="1" applyAlignment="1">
      <alignment horizontal="center" vertical="center"/>
    </xf>
    <xf numFmtId="1" fontId="50" fillId="2" borderId="26" xfId="0" applyNumberFormat="1" applyFont="1" applyFill="1" applyBorder="1" applyAlignment="1">
      <alignment horizontal="center" vertical="center"/>
    </xf>
    <xf numFmtId="0" fontId="50" fillId="2" borderId="0" xfId="0" applyFont="1" applyFill="1" applyAlignment="1">
      <alignment vertical="center"/>
    </xf>
    <xf numFmtId="0" fontId="50" fillId="2" borderId="0" xfId="0" applyFont="1" applyFill="1" applyAlignment="1">
      <alignment horizontal="center" vertical="center"/>
    </xf>
    <xf numFmtId="1" fontId="50" fillId="2" borderId="47" xfId="0" applyNumberFormat="1" applyFont="1" applyFill="1" applyBorder="1" applyAlignment="1">
      <alignment horizontal="center" vertical="center"/>
    </xf>
    <xf numFmtId="0" fontId="35" fillId="2" borderId="18"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35" xfId="0" applyFont="1" applyFill="1" applyBorder="1" applyAlignment="1">
      <alignment horizontal="center" vertical="center"/>
    </xf>
    <xf numFmtId="0" fontId="50" fillId="2" borderId="63" xfId="0" applyFont="1" applyFill="1" applyBorder="1" applyAlignment="1">
      <alignment horizontal="center" vertical="center"/>
    </xf>
    <xf numFmtId="0" fontId="50" fillId="2" borderId="49" xfId="0" applyFont="1" applyFill="1" applyBorder="1" applyAlignment="1">
      <alignment vertical="center"/>
    </xf>
    <xf numFmtId="0" fontId="50" fillId="2" borderId="49" xfId="0" applyFont="1" applyFill="1" applyBorder="1" applyAlignment="1">
      <alignment horizontal="center" vertical="center"/>
    </xf>
    <xf numFmtId="1" fontId="50" fillId="2" borderId="24" xfId="0" applyNumberFormat="1" applyFont="1" applyFill="1" applyBorder="1" applyAlignment="1">
      <alignment horizontal="center" vertical="center"/>
    </xf>
    <xf numFmtId="0" fontId="50" fillId="2" borderId="22" xfId="0" applyFont="1" applyFill="1" applyBorder="1" applyAlignment="1">
      <alignment horizontal="center" vertical="center"/>
    </xf>
    <xf numFmtId="0" fontId="50" fillId="2" borderId="2" xfId="0" applyFont="1" applyFill="1" applyBorder="1" applyAlignment="1">
      <alignment horizontal="center" vertical="center"/>
    </xf>
    <xf numFmtId="0" fontId="50" fillId="2" borderId="21" xfId="0" applyFont="1" applyFill="1" applyBorder="1" applyAlignment="1">
      <alignment horizontal="center" vertical="center"/>
    </xf>
    <xf numFmtId="0" fontId="35" fillId="2" borderId="45"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61" xfId="0" applyFont="1" applyFill="1" applyBorder="1" applyAlignment="1">
      <alignment horizontal="center" vertical="center"/>
    </xf>
    <xf numFmtId="1" fontId="50" fillId="2" borderId="45" xfId="0" applyNumberFormat="1" applyFont="1" applyFill="1" applyBorder="1" applyAlignment="1">
      <alignment horizontal="center" vertical="center"/>
    </xf>
    <xf numFmtId="1" fontId="50" fillId="2" borderId="5" xfId="0" applyNumberFormat="1" applyFont="1" applyFill="1" applyBorder="1" applyAlignment="1">
      <alignment horizontal="center" vertical="center"/>
    </xf>
    <xf numFmtId="10" fontId="50" fillId="2" borderId="5" xfId="0" applyNumberFormat="1" applyFont="1" applyFill="1" applyBorder="1" applyAlignment="1">
      <alignment horizontal="center" vertical="center"/>
    </xf>
    <xf numFmtId="2" fontId="50" fillId="2" borderId="38" xfId="0" applyNumberFormat="1" applyFont="1" applyFill="1" applyBorder="1" applyAlignment="1">
      <alignment horizontal="center" vertical="center"/>
    </xf>
    <xf numFmtId="0" fontId="50" fillId="0" borderId="33" xfId="0" applyFont="1" applyBorder="1" applyAlignment="1">
      <alignment vertical="center"/>
    </xf>
    <xf numFmtId="0" fontId="96" fillId="0" borderId="33" xfId="0" applyFont="1" applyBorder="1" applyAlignment="1">
      <alignment horizontal="center" vertical="center"/>
    </xf>
    <xf numFmtId="0" fontId="76" fillId="0" borderId="33" xfId="0" applyFont="1" applyBorder="1" applyAlignment="1">
      <alignment horizontal="center" vertical="center"/>
    </xf>
    <xf numFmtId="1" fontId="76" fillId="0" borderId="42" xfId="0" applyNumberFormat="1" applyFont="1" applyBorder="1" applyAlignment="1">
      <alignment horizontal="center" vertical="center"/>
    </xf>
    <xf numFmtId="0" fontId="76" fillId="0" borderId="2" xfId="0" applyFont="1" applyBorder="1" applyAlignment="1">
      <alignment horizontal="center" vertical="center"/>
    </xf>
    <xf numFmtId="0" fontId="50" fillId="0" borderId="0" xfId="0" applyFont="1" applyAlignment="1">
      <alignment vertical="center"/>
    </xf>
    <xf numFmtId="0" fontId="96" fillId="0" borderId="0" xfId="0" applyFont="1" applyAlignment="1">
      <alignment horizontal="center" vertical="center"/>
    </xf>
    <xf numFmtId="0" fontId="50" fillId="0" borderId="0" xfId="31" applyFont="1" applyAlignment="1">
      <alignment horizontal="center" vertical="center"/>
    </xf>
    <xf numFmtId="1" fontId="76" fillId="0" borderId="47" xfId="0" applyNumberFormat="1" applyFont="1" applyBorder="1" applyAlignment="1">
      <alignment horizontal="center" vertical="center"/>
    </xf>
    <xf numFmtId="0" fontId="50" fillId="0" borderId="48" xfId="31" applyFont="1" applyBorder="1" applyAlignment="1">
      <alignment horizontal="center" vertical="center"/>
    </xf>
    <xf numFmtId="0" fontId="76" fillId="2" borderId="67" xfId="0" applyFont="1" applyFill="1" applyBorder="1" applyAlignment="1">
      <alignment horizontal="center" vertical="center"/>
    </xf>
    <xf numFmtId="0" fontId="96" fillId="2" borderId="48" xfId="0" applyFont="1" applyFill="1" applyBorder="1" applyAlignment="1">
      <alignment horizontal="center" vertical="center"/>
    </xf>
    <xf numFmtId="0" fontId="76" fillId="2" borderId="48" xfId="0" applyFont="1" applyFill="1" applyBorder="1" applyAlignment="1">
      <alignment horizontal="center" vertical="center"/>
    </xf>
    <xf numFmtId="1" fontId="76" fillId="2" borderId="26" xfId="0" applyNumberFormat="1" applyFont="1" applyFill="1" applyBorder="1" applyAlignment="1">
      <alignment horizontal="center" vertical="center"/>
    </xf>
    <xf numFmtId="0" fontId="76" fillId="2" borderId="22" xfId="0" applyFont="1" applyFill="1" applyBorder="1" applyAlignment="1">
      <alignment horizontal="center" vertical="center"/>
    </xf>
    <xf numFmtId="0" fontId="76" fillId="2" borderId="5" xfId="0" applyFont="1" applyFill="1" applyBorder="1" applyAlignment="1">
      <alignment horizontal="center" vertical="center"/>
    </xf>
    <xf numFmtId="0" fontId="76" fillId="2" borderId="6" xfId="0" applyFont="1" applyFill="1" applyBorder="1" applyAlignment="1">
      <alignment horizontal="center" vertical="center"/>
    </xf>
    <xf numFmtId="0" fontId="76" fillId="2" borderId="19" xfId="0" applyFont="1" applyFill="1" applyBorder="1" applyAlignment="1">
      <alignment horizontal="center" vertical="center"/>
    </xf>
    <xf numFmtId="0" fontId="76" fillId="2" borderId="11" xfId="0" applyFont="1" applyFill="1" applyBorder="1" applyAlignment="1">
      <alignment horizontal="center" vertical="center"/>
    </xf>
    <xf numFmtId="0" fontId="76" fillId="2" borderId="1" xfId="0" applyFont="1" applyFill="1" applyBorder="1" applyAlignment="1">
      <alignment horizontal="center" vertical="center"/>
    </xf>
    <xf numFmtId="0" fontId="76" fillId="2" borderId="18" xfId="0" applyFont="1" applyFill="1" applyBorder="1" applyAlignment="1">
      <alignment horizontal="center" vertical="center"/>
    </xf>
    <xf numFmtId="1" fontId="76" fillId="2" borderId="1" xfId="0" applyNumberFormat="1" applyFont="1" applyFill="1" applyBorder="1" applyAlignment="1">
      <alignment horizontal="center" vertical="center"/>
    </xf>
    <xf numFmtId="2" fontId="76" fillId="2" borderId="1" xfId="0" applyNumberFormat="1" applyFont="1" applyFill="1" applyBorder="1" applyAlignment="1">
      <alignment horizontal="center" vertical="center"/>
    </xf>
    <xf numFmtId="2" fontId="76" fillId="2" borderId="12" xfId="0" applyNumberFormat="1" applyFont="1" applyFill="1" applyBorder="1" applyAlignment="1">
      <alignment horizontal="center" vertical="center"/>
    </xf>
    <xf numFmtId="0" fontId="50" fillId="2" borderId="48" xfId="31" applyFont="1" applyFill="1" applyBorder="1" applyAlignment="1">
      <alignment horizontal="center" vertical="center"/>
    </xf>
    <xf numFmtId="0" fontId="76" fillId="2" borderId="0" xfId="0" applyFont="1" applyFill="1" applyAlignment="1">
      <alignment horizontal="center" vertical="center"/>
    </xf>
    <xf numFmtId="0" fontId="76" fillId="2" borderId="12" xfId="0" applyFont="1" applyFill="1" applyBorder="1" applyAlignment="1">
      <alignment horizontal="center" vertical="center"/>
    </xf>
    <xf numFmtId="0" fontId="76" fillId="2" borderId="7" xfId="0" applyFont="1" applyFill="1" applyBorder="1" applyAlignment="1">
      <alignment horizontal="center" vertical="center"/>
    </xf>
    <xf numFmtId="0" fontId="96" fillId="2" borderId="0" xfId="0" applyFont="1" applyFill="1" applyAlignment="1">
      <alignment horizontal="center" vertical="center"/>
    </xf>
    <xf numFmtId="0" fontId="50" fillId="2" borderId="0" xfId="31" applyFont="1" applyFill="1" applyAlignment="1">
      <alignment horizontal="center" vertical="center"/>
    </xf>
    <xf numFmtId="1" fontId="76" fillId="2" borderId="47" xfId="0" applyNumberFormat="1" applyFont="1" applyFill="1" applyBorder="1" applyAlignment="1">
      <alignment horizontal="center" vertical="center"/>
    </xf>
    <xf numFmtId="0" fontId="76" fillId="2" borderId="3" xfId="0" applyFont="1" applyFill="1" applyBorder="1" applyAlignment="1">
      <alignment horizontal="center" vertical="center"/>
    </xf>
    <xf numFmtId="0" fontId="76" fillId="2" borderId="56" xfId="0" applyFont="1" applyFill="1" applyBorder="1" applyAlignment="1">
      <alignment horizontal="center" vertical="center"/>
    </xf>
    <xf numFmtId="49" fontId="50" fillId="0" borderId="48" xfId="1" applyNumberFormat="1" applyFont="1" applyBorder="1" applyAlignment="1">
      <alignment horizontal="center" vertical="center"/>
    </xf>
    <xf numFmtId="0" fontId="93" fillId="0" borderId="7" xfId="0" applyFont="1" applyBorder="1" applyAlignment="1">
      <alignment horizontal="center" vertical="center"/>
    </xf>
    <xf numFmtId="49" fontId="50" fillId="0" borderId="0" xfId="1" applyNumberFormat="1" applyFont="1" applyAlignment="1">
      <alignment horizontal="center" vertical="center"/>
    </xf>
    <xf numFmtId="0" fontId="76" fillId="0" borderId="5" xfId="0" applyFont="1" applyBorder="1" applyAlignment="1">
      <alignment horizontal="center" vertical="center"/>
    </xf>
    <xf numFmtId="0" fontId="76" fillId="0" borderId="38" xfId="0" applyFont="1" applyBorder="1" applyAlignment="1">
      <alignment horizontal="center" vertical="center"/>
    </xf>
    <xf numFmtId="0" fontId="76" fillId="0" borderId="31" xfId="0" applyFont="1" applyBorder="1" applyAlignment="1">
      <alignment horizontal="left" vertical="center"/>
    </xf>
    <xf numFmtId="0" fontId="76" fillId="0" borderId="31" xfId="0" applyFont="1" applyBorder="1" applyAlignment="1">
      <alignment horizontal="center" vertical="center"/>
    </xf>
    <xf numFmtId="0" fontId="76" fillId="0" borderId="32" xfId="0" applyFont="1" applyBorder="1" applyAlignment="1">
      <alignment horizontal="center" vertical="center"/>
    </xf>
    <xf numFmtId="0" fontId="76" fillId="0" borderId="15" xfId="0" applyFont="1" applyBorder="1" applyAlignment="1">
      <alignment horizontal="center" vertical="center"/>
    </xf>
    <xf numFmtId="0" fontId="76" fillId="0" borderId="13" xfId="0" applyFont="1" applyBorder="1" applyAlignment="1">
      <alignment horizontal="center" vertical="center"/>
    </xf>
    <xf numFmtId="49" fontId="76" fillId="0" borderId="14" xfId="0" applyNumberFormat="1" applyFont="1" applyBorder="1" applyAlignment="1">
      <alignment horizontal="center" vertical="center"/>
    </xf>
    <xf numFmtId="0" fontId="76" fillId="2" borderId="41" xfId="0" applyFont="1" applyFill="1" applyBorder="1" applyAlignment="1">
      <alignment horizontal="center" vertical="center"/>
    </xf>
    <xf numFmtId="0" fontId="50" fillId="2" borderId="33" xfId="1" applyFont="1" applyFill="1" applyBorder="1" applyAlignment="1">
      <alignment vertical="center"/>
    </xf>
    <xf numFmtId="49" fontId="50" fillId="2" borderId="33" xfId="1" applyNumberFormat="1" applyFont="1" applyFill="1" applyBorder="1" applyAlignment="1">
      <alignment horizontal="center" vertical="center"/>
    </xf>
    <xf numFmtId="0" fontId="50" fillId="2" borderId="42" xfId="0" applyFont="1" applyFill="1" applyBorder="1" applyAlignment="1">
      <alignment horizontal="center" vertical="center"/>
    </xf>
    <xf numFmtId="0" fontId="76" fillId="2" borderId="74" xfId="0" applyFont="1" applyFill="1" applyBorder="1" applyAlignment="1">
      <alignment horizontal="center" vertical="center"/>
    </xf>
    <xf numFmtId="0" fontId="76" fillId="2" borderId="9" xfId="0" applyFont="1" applyFill="1" applyBorder="1" applyAlignment="1">
      <alignment horizontal="center" vertical="center"/>
    </xf>
    <xf numFmtId="0" fontId="50" fillId="2" borderId="9" xfId="0" applyFont="1" applyFill="1" applyBorder="1" applyAlignment="1">
      <alignment horizontal="center" vertical="center"/>
    </xf>
    <xf numFmtId="0" fontId="76" fillId="2" borderId="10" xfId="0" applyFont="1" applyFill="1" applyBorder="1" applyAlignment="1">
      <alignment horizontal="center" vertical="center"/>
    </xf>
    <xf numFmtId="0" fontId="76" fillId="2" borderId="39" xfId="0" applyFont="1" applyFill="1" applyBorder="1" applyAlignment="1">
      <alignment horizontal="center" vertical="center"/>
    </xf>
    <xf numFmtId="0" fontId="76" fillId="2" borderId="50" xfId="0" applyFont="1" applyFill="1" applyBorder="1" applyAlignment="1">
      <alignment horizontal="center" vertical="center"/>
    </xf>
    <xf numFmtId="0" fontId="76" fillId="2" borderId="8" xfId="0" applyFont="1" applyFill="1" applyBorder="1" applyAlignment="1">
      <alignment horizontal="center" vertical="center"/>
    </xf>
    <xf numFmtId="49" fontId="76" fillId="2" borderId="9" xfId="0" applyNumberFormat="1" applyFont="1" applyFill="1" applyBorder="1" applyAlignment="1">
      <alignment horizontal="center" vertical="center"/>
    </xf>
    <xf numFmtId="1" fontId="76" fillId="2" borderId="9" xfId="0" applyNumberFormat="1" applyFont="1" applyFill="1" applyBorder="1" applyAlignment="1">
      <alignment horizontal="center" vertical="center"/>
    </xf>
    <xf numFmtId="2" fontId="76" fillId="2" borderId="9" xfId="0" applyNumberFormat="1" applyFont="1" applyFill="1" applyBorder="1" applyAlignment="1">
      <alignment horizontal="center" vertical="center"/>
    </xf>
    <xf numFmtId="2" fontId="76" fillId="2" borderId="10" xfId="0" applyNumberFormat="1" applyFont="1" applyFill="1" applyBorder="1" applyAlignment="1">
      <alignment horizontal="center" vertical="center"/>
    </xf>
    <xf numFmtId="0" fontId="76" fillId="2" borderId="68" xfId="0" applyFont="1" applyFill="1" applyBorder="1" applyAlignment="1">
      <alignment horizontal="center" vertical="center"/>
    </xf>
    <xf numFmtId="0" fontId="50" fillId="2" borderId="48" xfId="1" applyFont="1" applyFill="1" applyBorder="1" applyAlignment="1">
      <alignment vertical="center"/>
    </xf>
    <xf numFmtId="49" fontId="50" fillId="2" borderId="48" xfId="1" applyNumberFormat="1" applyFont="1" applyFill="1" applyBorder="1" applyAlignment="1">
      <alignment horizontal="center" vertical="center"/>
    </xf>
    <xf numFmtId="0" fontId="50" fillId="2" borderId="26" xfId="0" applyFont="1" applyFill="1" applyBorder="1" applyAlignment="1">
      <alignment horizontal="center" vertical="center"/>
    </xf>
    <xf numFmtId="49" fontId="76" fillId="2" borderId="1" xfId="0" applyNumberFormat="1" applyFont="1" applyFill="1" applyBorder="1" applyAlignment="1">
      <alignment horizontal="center" vertical="center"/>
    </xf>
    <xf numFmtId="0" fontId="76" fillId="2" borderId="17" xfId="0" applyFont="1" applyFill="1" applyBorder="1" applyAlignment="1">
      <alignment horizontal="center" vertical="center"/>
    </xf>
    <xf numFmtId="0" fontId="50" fillId="2" borderId="5" xfId="0" applyFont="1" applyFill="1" applyBorder="1" applyAlignment="1">
      <alignment horizontal="center" vertical="center"/>
    </xf>
    <xf numFmtId="0" fontId="76" fillId="2" borderId="38" xfId="0" applyFont="1" applyFill="1" applyBorder="1" applyAlignment="1">
      <alignment horizontal="center" vertical="center"/>
    </xf>
    <xf numFmtId="2" fontId="50" fillId="2" borderId="48" xfId="0" applyNumberFormat="1" applyFont="1" applyFill="1" applyBorder="1" applyAlignment="1" applyProtection="1">
      <alignment horizontal="left" vertical="center"/>
      <protection locked="0"/>
    </xf>
    <xf numFmtId="0" fontId="76" fillId="2" borderId="20" xfId="0" applyFont="1" applyFill="1" applyBorder="1" applyAlignment="1">
      <alignment horizontal="center" vertical="center"/>
    </xf>
    <xf numFmtId="0" fontId="50" fillId="0" borderId="59" xfId="0" applyFont="1" applyBorder="1" applyAlignment="1">
      <alignment horizontal="center" vertical="center"/>
    </xf>
    <xf numFmtId="49" fontId="50" fillId="0" borderId="50" xfId="0" applyNumberFormat="1" applyFont="1" applyBorder="1" applyAlignment="1">
      <alignment horizontal="center" vertical="center"/>
    </xf>
    <xf numFmtId="49" fontId="50" fillId="0" borderId="30" xfId="1" applyNumberFormat="1" applyFont="1" applyBorder="1" applyAlignment="1">
      <alignment horizontal="center" vertical="center"/>
    </xf>
    <xf numFmtId="0" fontId="50" fillId="0" borderId="39" xfId="0" applyFont="1" applyBorder="1" applyAlignment="1">
      <alignment horizontal="center" vertical="center"/>
    </xf>
    <xf numFmtId="0" fontId="50" fillId="0" borderId="29" xfId="0" applyFont="1" applyBorder="1" applyAlignment="1">
      <alignment horizontal="center" vertical="center"/>
    </xf>
    <xf numFmtId="0" fontId="50" fillId="0" borderId="8" xfId="0" applyFont="1" applyBorder="1" applyAlignment="1">
      <alignment horizontal="center" vertical="center"/>
    </xf>
    <xf numFmtId="49" fontId="50" fillId="0" borderId="39" xfId="0" applyNumberFormat="1" applyFont="1" applyBorder="1" applyAlignment="1">
      <alignment horizontal="center" vertical="center"/>
    </xf>
    <xf numFmtId="49" fontId="50" fillId="0" borderId="9" xfId="0" applyNumberFormat="1" applyFont="1" applyBorder="1" applyAlignment="1">
      <alignment horizontal="center" vertical="center"/>
    </xf>
    <xf numFmtId="49" fontId="50" fillId="0" borderId="48" xfId="0" applyNumberFormat="1" applyFont="1" applyBorder="1" applyAlignment="1">
      <alignment horizontal="center" vertical="center"/>
    </xf>
    <xf numFmtId="49" fontId="50" fillId="0" borderId="26" xfId="1" applyNumberFormat="1" applyFont="1" applyBorder="1" applyAlignment="1">
      <alignment horizontal="center" vertical="center"/>
    </xf>
    <xf numFmtId="0" fontId="50" fillId="0" borderId="4" xfId="0" applyFont="1" applyBorder="1" applyAlignment="1">
      <alignment horizontal="center" vertical="center"/>
    </xf>
    <xf numFmtId="49" fontId="50" fillId="0" borderId="7" xfId="0" applyNumberFormat="1" applyFont="1" applyBorder="1" applyAlignment="1">
      <alignment horizontal="center" vertical="center"/>
    </xf>
    <xf numFmtId="49" fontId="50" fillId="0" borderId="1" xfId="0" applyNumberFormat="1" applyFont="1" applyBorder="1" applyAlignment="1">
      <alignment horizontal="center" vertical="center"/>
    </xf>
    <xf numFmtId="0" fontId="50" fillId="0" borderId="3" xfId="0" applyFont="1" applyBorder="1" applyAlignment="1">
      <alignment vertical="center"/>
    </xf>
    <xf numFmtId="49" fontId="50" fillId="0" borderId="3" xfId="0" applyNumberFormat="1" applyFont="1" applyBorder="1" applyAlignment="1">
      <alignment horizontal="center" vertical="center"/>
    </xf>
    <xf numFmtId="49" fontId="50" fillId="0" borderId="35" xfId="1" applyNumberFormat="1" applyFont="1" applyBorder="1" applyAlignment="1">
      <alignment horizontal="center" vertical="center"/>
    </xf>
    <xf numFmtId="49" fontId="50" fillId="0" borderId="20" xfId="0" applyNumberFormat="1" applyFont="1" applyBorder="1" applyAlignment="1">
      <alignment horizontal="center" vertical="center"/>
    </xf>
    <xf numFmtId="49" fontId="50" fillId="0" borderId="6" xfId="0" applyNumberFormat="1" applyFont="1" applyBorder="1" applyAlignment="1">
      <alignment horizontal="center" vertical="center"/>
    </xf>
    <xf numFmtId="0" fontId="50" fillId="0" borderId="56" xfId="0" applyFont="1" applyBorder="1" applyAlignment="1">
      <alignment horizontal="center" vertical="center"/>
    </xf>
    <xf numFmtId="0" fontId="50" fillId="0" borderId="63" xfId="0" applyFont="1" applyBorder="1" applyAlignment="1">
      <alignment horizontal="center" vertical="center"/>
    </xf>
    <xf numFmtId="49" fontId="50" fillId="0" borderId="49" xfId="0" applyNumberFormat="1" applyFont="1" applyBorder="1" applyAlignment="1">
      <alignment horizontal="center" vertical="center"/>
    </xf>
    <xf numFmtId="49" fontId="50" fillId="0" borderId="24" xfId="1" applyNumberFormat="1" applyFont="1" applyBorder="1" applyAlignment="1">
      <alignment horizontal="center" vertical="center"/>
    </xf>
    <xf numFmtId="1" fontId="76" fillId="0" borderId="20" xfId="0" applyNumberFormat="1" applyFont="1" applyBorder="1" applyAlignment="1">
      <alignment horizontal="center" vertical="center"/>
    </xf>
    <xf numFmtId="0" fontId="50" fillId="2" borderId="67" xfId="0" applyFont="1" applyFill="1" applyBorder="1" applyAlignment="1">
      <alignment horizontal="center" vertical="center"/>
    </xf>
    <xf numFmtId="49" fontId="50" fillId="2" borderId="48" xfId="0" applyNumberFormat="1" applyFont="1" applyFill="1" applyBorder="1" applyAlignment="1">
      <alignment horizontal="center" vertical="center"/>
    </xf>
    <xf numFmtId="49" fontId="50" fillId="2" borderId="26" xfId="1" applyNumberFormat="1" applyFont="1" applyFill="1" applyBorder="1" applyAlignment="1">
      <alignment horizontal="center" vertical="center"/>
    </xf>
    <xf numFmtId="0" fontId="50" fillId="2" borderId="11" xfId="0" applyFont="1" applyFill="1" applyBorder="1" applyAlignment="1">
      <alignment horizontal="center" vertical="center"/>
    </xf>
    <xf numFmtId="49" fontId="50" fillId="2" borderId="7" xfId="0" applyNumberFormat="1" applyFont="1" applyFill="1" applyBorder="1" applyAlignment="1">
      <alignment horizontal="center" vertical="center"/>
    </xf>
    <xf numFmtId="49" fontId="50" fillId="2" borderId="1" xfId="0" applyNumberFormat="1" applyFont="1" applyFill="1" applyBorder="1" applyAlignment="1">
      <alignment horizontal="center" vertical="center"/>
    </xf>
    <xf numFmtId="0" fontId="50" fillId="2" borderId="8" xfId="0" applyFont="1" applyFill="1" applyBorder="1" applyAlignment="1">
      <alignment horizontal="center" vertical="center"/>
    </xf>
    <xf numFmtId="49" fontId="50" fillId="2" borderId="39" xfId="0" applyNumberFormat="1" applyFont="1" applyFill="1" applyBorder="1" applyAlignment="1">
      <alignment horizontal="center" vertical="center"/>
    </xf>
    <xf numFmtId="0" fontId="50" fillId="2" borderId="6" xfId="0" applyFont="1" applyFill="1" applyBorder="1" applyAlignment="1">
      <alignment horizontal="center" vertical="center"/>
    </xf>
    <xf numFmtId="49" fontId="50" fillId="2" borderId="9" xfId="0" applyNumberFormat="1" applyFont="1" applyFill="1" applyBorder="1" applyAlignment="1">
      <alignment horizontal="center" vertical="center"/>
    </xf>
    <xf numFmtId="0" fontId="0" fillId="0" borderId="62" xfId="0" applyBorder="1" applyAlignment="1">
      <alignment horizontal="center" vertical="center"/>
    </xf>
    <xf numFmtId="0" fontId="0" fillId="0" borderId="27" xfId="0" applyBorder="1"/>
    <xf numFmtId="0" fontId="0" fillId="0" borderId="28" xfId="0" applyBorder="1" applyAlignment="1">
      <alignment horizontal="right" vertical="center"/>
    </xf>
    <xf numFmtId="0" fontId="0" fillId="0" borderId="25" xfId="0" applyBorder="1"/>
    <xf numFmtId="0" fontId="50" fillId="25" borderId="46" xfId="0" applyFont="1" applyFill="1" applyBorder="1" applyAlignment="1">
      <alignment horizontal="center" vertical="center"/>
    </xf>
    <xf numFmtId="0" fontId="50" fillId="25" borderId="0" xfId="1" applyFont="1" applyFill="1" applyAlignment="1">
      <alignment vertical="center"/>
    </xf>
    <xf numFmtId="0" fontId="50" fillId="25" borderId="0" xfId="0" applyFont="1" applyFill="1" applyAlignment="1">
      <alignment horizontal="center" vertical="center"/>
    </xf>
    <xf numFmtId="49" fontId="50" fillId="25" borderId="0" xfId="0" applyNumberFormat="1" applyFont="1" applyFill="1" applyAlignment="1">
      <alignment horizontal="center" vertical="center"/>
    </xf>
    <xf numFmtId="0" fontId="50" fillId="25" borderId="55" xfId="0" applyFont="1" applyFill="1" applyBorder="1" applyAlignment="1">
      <alignment horizontal="center" vertical="center"/>
    </xf>
    <xf numFmtId="0" fontId="50" fillId="25" borderId="5" xfId="0" applyFont="1" applyFill="1" applyBorder="1" applyAlignment="1">
      <alignment horizontal="center" vertical="center"/>
    </xf>
    <xf numFmtId="0" fontId="50" fillId="25" borderId="17" xfId="0" applyFont="1" applyFill="1" applyBorder="1" applyAlignment="1">
      <alignment horizontal="center" vertical="center"/>
    </xf>
    <xf numFmtId="0" fontId="50" fillId="25" borderId="60" xfId="0" applyFont="1" applyFill="1" applyBorder="1" applyAlignment="1">
      <alignment horizontal="center" vertical="center"/>
    </xf>
    <xf numFmtId="0" fontId="50" fillId="25" borderId="2" xfId="0" applyFont="1" applyFill="1" applyBorder="1" applyAlignment="1">
      <alignment horizontal="center" vertical="center"/>
    </xf>
    <xf numFmtId="0" fontId="50" fillId="0" borderId="34" xfId="0" applyFont="1" applyBorder="1" applyAlignment="1">
      <alignment horizontal="center" vertical="center"/>
    </xf>
    <xf numFmtId="0" fontId="50" fillId="0" borderId="31" xfId="1" applyFont="1" applyBorder="1" applyAlignment="1">
      <alignment vertical="center"/>
    </xf>
    <xf numFmtId="0" fontId="50" fillId="0" borderId="31" xfId="0" applyFont="1" applyBorder="1" applyAlignment="1">
      <alignment horizontal="center" vertical="center"/>
    </xf>
    <xf numFmtId="49" fontId="50" fillId="0" borderId="31" xfId="0" applyNumberFormat="1" applyFont="1" applyBorder="1" applyAlignment="1">
      <alignment horizontal="center" vertical="center"/>
    </xf>
    <xf numFmtId="0" fontId="50" fillId="0" borderId="40" xfId="0" applyFont="1" applyBorder="1" applyAlignment="1">
      <alignment horizontal="center" vertical="center"/>
    </xf>
    <xf numFmtId="0" fontId="50" fillId="0" borderId="13" xfId="0" applyFont="1" applyBorder="1" applyAlignment="1">
      <alignment horizontal="center" vertical="center"/>
    </xf>
    <xf numFmtId="0" fontId="50" fillId="0" borderId="49" xfId="0" applyFont="1" applyBorder="1" applyAlignment="1">
      <alignment horizontal="center" vertical="center"/>
    </xf>
    <xf numFmtId="49" fontId="50" fillId="0" borderId="4" xfId="0" applyNumberFormat="1" applyFont="1" applyBorder="1" applyAlignment="1">
      <alignment horizontal="center" vertical="center"/>
    </xf>
    <xf numFmtId="49" fontId="35" fillId="36" borderId="74" xfId="0" applyNumberFormat="1" applyFont="1" applyFill="1" applyBorder="1" applyAlignment="1">
      <alignment vertical="center" textRotation="90"/>
    </xf>
    <xf numFmtId="0" fontId="33" fillId="2" borderId="62" xfId="0" applyFont="1" applyFill="1" applyBorder="1" applyAlignment="1">
      <alignment horizontal="right" vertical="center"/>
    </xf>
    <xf numFmtId="0" fontId="35" fillId="0" borderId="78" xfId="0" applyFont="1" applyBorder="1" applyAlignment="1">
      <alignment horizontal="left" vertical="center"/>
    </xf>
    <xf numFmtId="0" fontId="35" fillId="2" borderId="73" xfId="0" applyFont="1" applyFill="1" applyBorder="1" applyAlignment="1">
      <alignment horizontal="right" vertical="center" wrapText="1"/>
    </xf>
    <xf numFmtId="0" fontId="16" fillId="0" borderId="79" xfId="0" applyFont="1" applyBorder="1" applyAlignment="1">
      <alignment horizontal="center" vertical="center" wrapText="1"/>
    </xf>
    <xf numFmtId="1" fontId="50" fillId="0" borderId="42" xfId="0" applyNumberFormat="1" applyFont="1" applyBorder="1" applyAlignment="1">
      <alignment horizontal="center" vertical="center"/>
    </xf>
    <xf numFmtId="1" fontId="50" fillId="25" borderId="26" xfId="0" applyNumberFormat="1" applyFont="1" applyFill="1" applyBorder="1" applyAlignment="1">
      <alignment horizontal="center" vertical="center"/>
    </xf>
    <xf numFmtId="1" fontId="50" fillId="0" borderId="47" xfId="0" applyNumberFormat="1" applyFont="1" applyBorder="1" applyAlignment="1">
      <alignment horizontal="center" vertical="center"/>
    </xf>
    <xf numFmtId="49" fontId="50" fillId="0" borderId="0" xfId="0" applyNumberFormat="1" applyFont="1" applyAlignment="1">
      <alignment horizontal="center" vertical="center"/>
    </xf>
    <xf numFmtId="1" fontId="50" fillId="0" borderId="26" xfId="0" applyNumberFormat="1" applyFont="1" applyBorder="1" applyAlignment="1">
      <alignment horizontal="center" vertical="center"/>
    </xf>
    <xf numFmtId="1" fontId="50" fillId="0" borderId="32" xfId="0" applyNumberFormat="1" applyFont="1" applyBorder="1" applyAlignment="1">
      <alignment horizontal="center" vertical="center"/>
    </xf>
    <xf numFmtId="1" fontId="50" fillId="25" borderId="47" xfId="0" applyNumberFormat="1" applyFont="1" applyFill="1" applyBorder="1" applyAlignment="1">
      <alignment horizontal="center" vertical="center"/>
    </xf>
    <xf numFmtId="0" fontId="101" fillId="25" borderId="18" xfId="0" applyFont="1" applyFill="1" applyBorder="1" applyAlignment="1">
      <alignment horizontal="center" vertical="center"/>
    </xf>
    <xf numFmtId="49" fontId="101" fillId="25" borderId="6" xfId="0" applyNumberFormat="1" applyFont="1" applyFill="1" applyBorder="1" applyAlignment="1">
      <alignment horizontal="center" vertical="center"/>
    </xf>
    <xf numFmtId="1" fontId="101" fillId="25" borderId="6" xfId="0" applyNumberFormat="1" applyFont="1" applyFill="1" applyBorder="1" applyAlignment="1">
      <alignment horizontal="center" vertical="center"/>
    </xf>
    <xf numFmtId="2" fontId="101" fillId="25" borderId="6" xfId="0" applyNumberFormat="1" applyFont="1" applyFill="1" applyBorder="1" applyAlignment="1">
      <alignment horizontal="center" vertical="center"/>
    </xf>
    <xf numFmtId="2" fontId="101" fillId="25" borderId="19" xfId="0" applyNumberFormat="1" applyFont="1" applyFill="1" applyBorder="1" applyAlignment="1">
      <alignment horizontal="center" vertical="center"/>
    </xf>
    <xf numFmtId="0" fontId="50" fillId="25" borderId="45" xfId="0" applyFont="1" applyFill="1" applyBorder="1" applyAlignment="1">
      <alignment horizontal="center" vertical="center"/>
    </xf>
    <xf numFmtId="0" fontId="50" fillId="21" borderId="56" xfId="0" applyFont="1" applyFill="1" applyBorder="1" applyAlignment="1">
      <alignment horizontal="center" vertical="center"/>
    </xf>
    <xf numFmtId="0" fontId="12" fillId="36" borderId="6" xfId="0" applyFont="1" applyFill="1" applyBorder="1" applyAlignment="1" applyProtection="1">
      <alignment horizontal="center" vertical="center"/>
      <protection locked="0"/>
    </xf>
    <xf numFmtId="0" fontId="12" fillId="36" borderId="23" xfId="0" applyFont="1" applyFill="1" applyBorder="1" applyAlignment="1" applyProtection="1">
      <alignment horizontal="center" vertical="center"/>
      <protection locked="0"/>
    </xf>
    <xf numFmtId="0" fontId="7" fillId="36" borderId="18" xfId="0" applyFont="1" applyFill="1" applyBorder="1" applyAlignment="1" applyProtection="1">
      <alignment horizontal="center" vertical="center"/>
      <protection locked="0"/>
    </xf>
    <xf numFmtId="0" fontId="12" fillId="36" borderId="19" xfId="0" applyFont="1" applyFill="1" applyBorder="1" applyAlignment="1" applyProtection="1">
      <alignment horizontal="center" vertical="center"/>
      <protection locked="0"/>
    </xf>
    <xf numFmtId="0" fontId="33" fillId="36" borderId="11" xfId="0" applyFont="1" applyFill="1" applyBorder="1" applyAlignment="1">
      <alignment horizontal="center" vertical="center"/>
    </xf>
    <xf numFmtId="2" fontId="51" fillId="0" borderId="19" xfId="0" applyNumberFormat="1" applyFont="1" applyBorder="1" applyAlignment="1">
      <alignment horizontal="center" vertical="center"/>
    </xf>
    <xf numFmtId="2" fontId="51" fillId="0" borderId="12" xfId="0" applyNumberFormat="1" applyFont="1" applyBorder="1" applyAlignment="1">
      <alignment horizontal="center" vertical="center"/>
    </xf>
    <xf numFmtId="0" fontId="7" fillId="36" borderId="8" xfId="0" applyFont="1" applyFill="1" applyBorder="1" applyAlignment="1" applyProtection="1">
      <alignment horizontal="center" vertical="center"/>
      <protection locked="0"/>
    </xf>
    <xf numFmtId="0" fontId="12" fillId="36" borderId="9" xfId="0" applyFont="1" applyFill="1" applyBorder="1" applyAlignment="1" applyProtection="1">
      <alignment horizontal="center" vertical="center"/>
      <protection locked="0"/>
    </xf>
    <xf numFmtId="2" fontId="12" fillId="36" borderId="9" xfId="0" applyNumberFormat="1" applyFont="1" applyFill="1" applyBorder="1" applyAlignment="1" applyProtection="1">
      <alignment horizontal="center" vertical="center"/>
      <protection locked="0"/>
    </xf>
    <xf numFmtId="2" fontId="12" fillId="36" borderId="10" xfId="0" applyNumberFormat="1" applyFont="1" applyFill="1" applyBorder="1" applyAlignment="1" applyProtection="1">
      <alignment horizontal="center" vertical="center"/>
      <protection locked="0"/>
    </xf>
    <xf numFmtId="0" fontId="33" fillId="36" borderId="13" xfId="0" applyFont="1" applyFill="1" applyBorder="1" applyAlignment="1">
      <alignment horizontal="center" vertical="center"/>
    </xf>
    <xf numFmtId="2" fontId="51" fillId="0" borderId="15" xfId="0" applyNumberFormat="1" applyFont="1" applyBorder="1" applyAlignment="1">
      <alignment horizontal="center" vertical="center"/>
    </xf>
    <xf numFmtId="10" fontId="46" fillId="23" borderId="31" xfId="0" applyNumberFormat="1" applyFont="1" applyFill="1" applyBorder="1" applyAlignment="1">
      <alignment horizontal="left" vertical="center"/>
    </xf>
    <xf numFmtId="168" fontId="33" fillId="36" borderId="22" xfId="0" applyNumberFormat="1" applyFont="1" applyFill="1" applyBorder="1" applyAlignment="1">
      <alignment horizontal="center" vertical="center" wrapText="1"/>
    </xf>
    <xf numFmtId="0" fontId="33" fillId="36" borderId="0" xfId="33" applyNumberFormat="1" applyFont="1" applyFill="1" applyBorder="1" applyAlignment="1">
      <alignment horizontal="center" vertical="center"/>
    </xf>
    <xf numFmtId="0" fontId="16" fillId="0" borderId="62" xfId="0" applyFont="1" applyBorder="1" applyAlignment="1" applyProtection="1">
      <alignment horizontal="center" vertical="center"/>
      <protection locked="0"/>
    </xf>
    <xf numFmtId="0" fontId="76" fillId="0" borderId="0" xfId="0" applyFont="1" applyAlignment="1">
      <alignment wrapText="1"/>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30" fillId="0" borderId="0" xfId="0" applyFont="1" applyAlignment="1">
      <alignment wrapText="1"/>
    </xf>
    <xf numFmtId="10" fontId="7" fillId="0" borderId="34" xfId="0" applyNumberFormat="1" applyFont="1" applyBorder="1" applyAlignment="1">
      <alignment vertical="center" wrapText="1"/>
    </xf>
    <xf numFmtId="0" fontId="33" fillId="0" borderId="14" xfId="0" applyFont="1" applyBorder="1" applyAlignment="1">
      <alignment horizontal="center" vertical="center"/>
    </xf>
    <xf numFmtId="1" fontId="16" fillId="0" borderId="28" xfId="0" applyNumberFormat="1" applyFont="1" applyBorder="1" applyAlignment="1">
      <alignment horizontal="center" vertical="center"/>
    </xf>
    <xf numFmtId="0" fontId="35" fillId="0" borderId="16" xfId="0" applyFont="1" applyBorder="1"/>
    <xf numFmtId="0" fontId="35" fillId="0" borderId="17" xfId="0" applyFont="1" applyBorder="1"/>
    <xf numFmtId="0" fontId="12" fillId="36" borderId="0" xfId="0" applyFont="1" applyFill="1" applyAlignment="1" applyProtection="1">
      <alignment horizontal="center" vertical="center"/>
      <protection locked="0"/>
    </xf>
    <xf numFmtId="2" fontId="51" fillId="23" borderId="0" xfId="0" applyNumberFormat="1" applyFont="1" applyFill="1" applyAlignment="1">
      <alignment horizontal="center" vertical="center"/>
    </xf>
    <xf numFmtId="10" fontId="52" fillId="23" borderId="0" xfId="0" applyNumberFormat="1" applyFont="1" applyFill="1" applyAlignment="1">
      <alignment horizontal="left" vertical="center"/>
    </xf>
    <xf numFmtId="2" fontId="53" fillId="0" borderId="0" xfId="0" applyNumberFormat="1" applyFont="1" applyAlignment="1" applyProtection="1">
      <alignment horizontal="center" vertical="center"/>
      <protection locked="0"/>
    </xf>
    <xf numFmtId="0" fontId="17" fillId="0" borderId="23" xfId="0" applyFont="1" applyBorder="1"/>
    <xf numFmtId="0" fontId="17" fillId="0" borderId="3" xfId="0" applyFont="1" applyBorder="1"/>
    <xf numFmtId="0" fontId="17" fillId="0" borderId="20" xfId="0" applyFont="1" applyBorder="1"/>
    <xf numFmtId="10" fontId="16" fillId="36" borderId="58" xfId="0" applyNumberFormat="1" applyFont="1" applyFill="1" applyBorder="1" applyAlignment="1">
      <alignment horizontal="left" vertical="center"/>
    </xf>
    <xf numFmtId="10" fontId="16" fillId="36" borderId="25" xfId="0" applyNumberFormat="1" applyFont="1" applyFill="1" applyBorder="1" applyAlignment="1">
      <alignment horizontal="left" vertical="center"/>
    </xf>
    <xf numFmtId="0" fontId="76" fillId="0" borderId="0" xfId="0" applyFont="1" applyAlignment="1">
      <alignment horizontal="center" wrapText="1"/>
    </xf>
    <xf numFmtId="0" fontId="16" fillId="36" borderId="23" xfId="0" applyFont="1" applyFill="1" applyBorder="1" applyAlignment="1" applyProtection="1">
      <alignment horizontal="center" vertical="center"/>
      <protection locked="0"/>
    </xf>
    <xf numFmtId="0" fontId="16" fillId="36" borderId="20" xfId="0" applyFont="1" applyFill="1" applyBorder="1" applyAlignment="1" applyProtection="1">
      <alignment horizontal="center" vertical="center"/>
      <protection locked="0"/>
    </xf>
    <xf numFmtId="0" fontId="76" fillId="0" borderId="0" xfId="0" applyFont="1" applyAlignment="1">
      <alignment horizontal="left" wrapText="1"/>
    </xf>
    <xf numFmtId="0" fontId="35" fillId="0" borderId="22" xfId="0" applyFont="1" applyBorder="1" applyAlignment="1">
      <alignment horizontal="center"/>
    </xf>
    <xf numFmtId="0" fontId="7" fillId="0" borderId="0" xfId="0" applyFont="1" applyAlignment="1" applyProtection="1">
      <alignment horizontal="center" vertical="center"/>
      <protection locked="0"/>
    </xf>
    <xf numFmtId="0" fontId="16" fillId="36" borderId="27" xfId="0" applyFont="1" applyFill="1" applyBorder="1" applyAlignment="1" applyProtection="1">
      <alignment horizontal="right" vertical="center"/>
      <protection locked="0"/>
    </xf>
    <xf numFmtId="0" fontId="16" fillId="36" borderId="28" xfId="0" applyFont="1" applyFill="1" applyBorder="1" applyAlignment="1" applyProtection="1">
      <alignment horizontal="right" vertical="center"/>
      <protection locked="0"/>
    </xf>
    <xf numFmtId="0" fontId="16" fillId="36" borderId="29" xfId="0" applyFont="1" applyFill="1" applyBorder="1" applyAlignment="1" applyProtection="1">
      <alignment horizontal="center" vertical="center"/>
      <protection locked="0"/>
    </xf>
    <xf numFmtId="0" fontId="16" fillId="36" borderId="39" xfId="0" applyFont="1" applyFill="1" applyBorder="1" applyAlignment="1" applyProtection="1">
      <alignment horizontal="center" vertical="center"/>
      <protection locked="0"/>
    </xf>
    <xf numFmtId="0" fontId="33" fillId="0" borderId="4" xfId="0" applyFont="1" applyBorder="1" applyAlignment="1">
      <alignment vertical="center" wrapText="1"/>
    </xf>
    <xf numFmtId="0" fontId="33" fillId="0" borderId="7" xfId="0" applyFont="1" applyBorder="1" applyAlignment="1">
      <alignment vertical="center" wrapText="1"/>
    </xf>
    <xf numFmtId="0" fontId="33" fillId="0" borderId="4" xfId="0" applyFont="1" applyBorder="1" applyAlignment="1">
      <alignment vertical="center"/>
    </xf>
    <xf numFmtId="0" fontId="33" fillId="0" borderId="7" xfId="0" applyFont="1" applyBorder="1" applyAlignment="1">
      <alignment vertical="center"/>
    </xf>
    <xf numFmtId="0" fontId="112" fillId="0" borderId="58" xfId="0" applyFont="1" applyBorder="1" applyAlignment="1" applyProtection="1">
      <alignment horizontal="left" vertical="top"/>
      <protection locked="0"/>
    </xf>
    <xf numFmtId="0" fontId="33" fillId="0" borderId="31" xfId="0" applyFont="1" applyBorder="1" applyAlignment="1" applyProtection="1">
      <alignment horizontal="left" vertical="top"/>
      <protection locked="0"/>
    </xf>
    <xf numFmtId="0" fontId="33" fillId="26" borderId="27" xfId="33" applyNumberFormat="1" applyFont="1" applyFill="1" applyBorder="1" applyAlignment="1">
      <alignment horizontal="right" vertical="center"/>
    </xf>
    <xf numFmtId="0" fontId="33" fillId="26" borderId="52" xfId="33" applyNumberFormat="1" applyFont="1" applyFill="1" applyBorder="1" applyAlignment="1">
      <alignment horizontal="right" vertical="center"/>
    </xf>
    <xf numFmtId="10" fontId="35" fillId="0" borderId="28" xfId="0" applyNumberFormat="1" applyFont="1" applyBorder="1" applyAlignment="1">
      <alignment horizontal="right" vertical="center"/>
    </xf>
    <xf numFmtId="10" fontId="35" fillId="0" borderId="25" xfId="0" applyNumberFormat="1" applyFont="1" applyBorder="1" applyAlignment="1">
      <alignment horizontal="right" vertical="center"/>
    </xf>
    <xf numFmtId="16" fontId="33" fillId="0" borderId="4" xfId="0" applyNumberFormat="1" applyFont="1" applyBorder="1" applyAlignment="1">
      <alignment vertical="center"/>
    </xf>
    <xf numFmtId="0" fontId="50" fillId="0" borderId="55" xfId="0" applyFont="1" applyBorder="1" applyAlignment="1">
      <alignment horizontal="center" vertical="top"/>
    </xf>
    <xf numFmtId="0" fontId="7" fillId="0" borderId="55" xfId="0" applyFont="1" applyBorder="1" applyAlignment="1">
      <alignment horizontal="right" vertical="center"/>
    </xf>
    <xf numFmtId="0" fontId="35" fillId="0" borderId="28" xfId="33" applyNumberFormat="1" applyFont="1" applyFill="1" applyBorder="1" applyAlignment="1">
      <alignment horizontal="center" vertical="center"/>
    </xf>
    <xf numFmtId="0" fontId="35" fillId="0" borderId="25" xfId="33" applyNumberFormat="1" applyFont="1" applyFill="1" applyBorder="1" applyAlignment="1">
      <alignment horizontal="center" vertical="center"/>
    </xf>
    <xf numFmtId="167" fontId="33" fillId="26" borderId="27" xfId="0" applyNumberFormat="1" applyFont="1" applyFill="1" applyBorder="1" applyAlignment="1" applyProtection="1">
      <alignment horizontal="right" vertical="center"/>
      <protection locked="0"/>
    </xf>
    <xf numFmtId="167" fontId="33" fillId="26" borderId="52" xfId="0" applyNumberFormat="1" applyFont="1" applyFill="1" applyBorder="1" applyAlignment="1" applyProtection="1">
      <alignment horizontal="right" vertical="center"/>
      <protection locked="0"/>
    </xf>
    <xf numFmtId="167" fontId="35" fillId="0" borderId="28" xfId="0" applyNumberFormat="1" applyFont="1" applyBorder="1" applyAlignment="1" applyProtection="1">
      <alignment horizontal="center" vertical="center"/>
      <protection locked="0"/>
    </xf>
    <xf numFmtId="167" fontId="35" fillId="0" borderId="25" xfId="0" applyNumberFormat="1" applyFont="1" applyBorder="1" applyAlignment="1" applyProtection="1">
      <alignment horizontal="center" vertical="center"/>
      <protection locked="0"/>
    </xf>
    <xf numFmtId="0" fontId="50" fillId="26" borderId="27" xfId="0" applyFont="1" applyFill="1" applyBorder="1" applyAlignment="1">
      <alignment horizontal="center" vertical="center"/>
    </xf>
    <xf numFmtId="0" fontId="50" fillId="26" borderId="28" xfId="0" applyFont="1" applyFill="1" applyBorder="1" applyAlignment="1">
      <alignment horizontal="center" vertical="center"/>
    </xf>
    <xf numFmtId="0" fontId="33" fillId="0" borderId="37" xfId="0" applyFont="1" applyBorder="1" applyAlignment="1">
      <alignment vertical="center"/>
    </xf>
    <xf numFmtId="0" fontId="33" fillId="0" borderId="40" xfId="0" applyFont="1" applyBorder="1" applyAlignment="1">
      <alignment vertical="center"/>
    </xf>
    <xf numFmtId="0" fontId="16" fillId="26" borderId="28" xfId="0" applyFont="1" applyFill="1" applyBorder="1" applyAlignment="1">
      <alignment horizontal="center" vertical="center"/>
    </xf>
    <xf numFmtId="0" fontId="16" fillId="26" borderId="25" xfId="0" applyFont="1" applyFill="1" applyBorder="1" applyAlignment="1">
      <alignment horizontal="center" vertical="center"/>
    </xf>
    <xf numFmtId="14" fontId="33" fillId="0" borderId="0" xfId="0" applyNumberFormat="1" applyFont="1" applyAlignment="1">
      <alignment horizontal="center" vertical="center" wrapText="1"/>
    </xf>
    <xf numFmtId="0" fontId="33" fillId="0" borderId="0" xfId="0" applyFont="1" applyAlignment="1">
      <alignment horizontal="center" vertical="center" wrapText="1"/>
    </xf>
    <xf numFmtId="0" fontId="33" fillId="0" borderId="47" xfId="0" applyFont="1" applyBorder="1" applyAlignment="1">
      <alignment horizontal="center" vertical="center" wrapText="1"/>
    </xf>
    <xf numFmtId="0" fontId="35" fillId="0" borderId="21" xfId="0" applyFont="1" applyBorder="1" applyAlignment="1">
      <alignment horizontal="center"/>
    </xf>
    <xf numFmtId="0" fontId="112" fillId="36" borderId="27" xfId="0" applyFont="1" applyFill="1" applyBorder="1" applyAlignment="1" applyProtection="1">
      <alignment horizontal="center" vertical="center" wrapText="1"/>
      <protection locked="0"/>
    </xf>
    <xf numFmtId="0" fontId="112" fillId="36" borderId="52" xfId="0" applyFont="1" applyFill="1" applyBorder="1" applyAlignment="1" applyProtection="1">
      <alignment horizontal="center" vertical="center" wrapText="1"/>
      <protection locked="0"/>
    </xf>
    <xf numFmtId="0" fontId="7" fillId="36" borderId="46" xfId="0" applyFont="1" applyFill="1" applyBorder="1" applyAlignment="1">
      <alignment horizontal="center" vertical="center"/>
    </xf>
    <xf numFmtId="0" fontId="7" fillId="36" borderId="0" xfId="0" applyFont="1" applyFill="1" applyAlignment="1">
      <alignment horizontal="center" vertical="center"/>
    </xf>
    <xf numFmtId="0" fontId="0" fillId="0" borderId="28" xfId="0" applyBorder="1" applyAlignment="1">
      <alignment horizontal="right"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7" xfId="0" applyFont="1" applyFill="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xf>
    <xf numFmtId="0" fontId="7" fillId="0" borderId="0" xfId="0" applyFont="1" applyAlignment="1">
      <alignment horizontal="center" vertical="center"/>
    </xf>
    <xf numFmtId="0" fontId="24" fillId="0" borderId="0" xfId="0" applyFont="1" applyAlignment="1">
      <alignment horizontal="center" vertical="center" wrapText="1"/>
    </xf>
    <xf numFmtId="0" fontId="7" fillId="2" borderId="58" xfId="0" applyFont="1" applyFill="1" applyBorder="1" applyAlignment="1">
      <alignment horizontal="center" vertical="center"/>
    </xf>
    <xf numFmtId="0" fontId="7" fillId="2" borderId="53" xfId="0" applyFont="1" applyFill="1" applyBorder="1" applyAlignment="1">
      <alignment horizontal="center" vertical="center"/>
    </xf>
    <xf numFmtId="0" fontId="24" fillId="42" borderId="0" xfId="0" applyFont="1" applyFill="1" applyAlignment="1">
      <alignment horizontal="center" vertical="center"/>
    </xf>
    <xf numFmtId="0" fontId="31" fillId="0" borderId="48" xfId="0" applyFont="1" applyBorder="1" applyAlignment="1">
      <alignment horizontal="center" vertical="center"/>
    </xf>
    <xf numFmtId="0" fontId="31" fillId="0" borderId="7" xfId="0" applyFont="1" applyBorder="1" applyAlignment="1">
      <alignment horizontal="center" vertical="center"/>
    </xf>
    <xf numFmtId="0" fontId="31" fillId="0" borderId="4" xfId="0" applyFont="1" applyBorder="1" applyAlignment="1">
      <alignment horizontal="center" vertical="center"/>
    </xf>
    <xf numFmtId="0" fontId="34" fillId="28" borderId="59" xfId="0" applyFont="1" applyFill="1" applyBorder="1" applyAlignment="1">
      <alignment horizontal="right" vertical="center" wrapText="1"/>
    </xf>
    <xf numFmtId="0" fontId="34" fillId="28" borderId="50" xfId="0" applyFont="1" applyFill="1" applyBorder="1" applyAlignment="1">
      <alignment horizontal="right" vertical="center" wrapText="1"/>
    </xf>
    <xf numFmtId="10" fontId="0" fillId="0" borderId="0" xfId="0" applyNumberFormat="1" applyAlignment="1">
      <alignment horizontal="center" vertical="center"/>
    </xf>
    <xf numFmtId="0" fontId="34" fillId="0" borderId="0" xfId="0" applyFont="1" applyAlignment="1">
      <alignment horizontal="center" vertical="center" wrapText="1"/>
    </xf>
    <xf numFmtId="0" fontId="50" fillId="2" borderId="46" xfId="0" applyFont="1" applyFill="1" applyBorder="1" applyAlignment="1">
      <alignment horizontal="center" vertical="center"/>
    </xf>
    <xf numFmtId="0" fontId="50" fillId="2" borderId="47" xfId="0" applyFont="1" applyFill="1" applyBorder="1" applyAlignment="1">
      <alignment horizontal="center" vertical="center"/>
    </xf>
    <xf numFmtId="0" fontId="7" fillId="0" borderId="2" xfId="0" applyFont="1" applyBorder="1" applyAlignment="1">
      <alignment horizontal="center" textRotation="90" wrapText="1"/>
    </xf>
    <xf numFmtId="0" fontId="7" fillId="0" borderId="21" xfId="0" applyFont="1" applyBorder="1" applyAlignment="1">
      <alignment horizontal="center" textRotation="90" wrapText="1"/>
    </xf>
    <xf numFmtId="49" fontId="54" fillId="2" borderId="51" xfId="0" applyNumberFormat="1" applyFont="1" applyFill="1" applyBorder="1" applyAlignment="1">
      <alignment horizontal="center" textRotation="90"/>
    </xf>
    <xf numFmtId="49" fontId="54" fillId="2" borderId="6" xfId="0" applyNumberFormat="1" applyFont="1" applyFill="1" applyBorder="1" applyAlignment="1">
      <alignment horizontal="center" textRotation="90"/>
    </xf>
    <xf numFmtId="49" fontId="35" fillId="0" borderId="51" xfId="0" applyNumberFormat="1" applyFont="1" applyBorder="1" applyAlignment="1">
      <alignment horizontal="center" textRotation="90"/>
    </xf>
    <xf numFmtId="49" fontId="35" fillId="0" borderId="6" xfId="0" applyNumberFormat="1" applyFont="1" applyBorder="1" applyAlignment="1">
      <alignment horizontal="center" textRotation="90"/>
    </xf>
    <xf numFmtId="49" fontId="35" fillId="2" borderId="51" xfId="0" applyNumberFormat="1" applyFont="1" applyFill="1" applyBorder="1" applyAlignment="1">
      <alignment horizontal="center" textRotation="90"/>
    </xf>
    <xf numFmtId="49" fontId="35" fillId="2" borderId="6" xfId="0" applyNumberFormat="1" applyFont="1" applyFill="1" applyBorder="1" applyAlignment="1">
      <alignment horizontal="center" textRotation="90"/>
    </xf>
    <xf numFmtId="0" fontId="33" fillId="0" borderId="18" xfId="0" applyFont="1" applyBorder="1" applyAlignment="1">
      <alignment horizontal="center" textRotation="90" wrapText="1"/>
    </xf>
    <xf numFmtId="0" fontId="33" fillId="0" borderId="11" xfId="0" applyFont="1" applyBorder="1" applyAlignment="1">
      <alignment horizontal="center" textRotation="90" wrapText="1"/>
    </xf>
    <xf numFmtId="0" fontId="33" fillId="0" borderId="45" xfId="0" applyFont="1" applyBorder="1" applyAlignment="1">
      <alignment horizontal="center" textRotation="90" wrapText="1"/>
    </xf>
    <xf numFmtId="0" fontId="27" fillId="0" borderId="0" xfId="0" applyFont="1" applyAlignment="1">
      <alignment horizontal="center" wrapText="1"/>
    </xf>
    <xf numFmtId="49" fontId="35" fillId="0" borderId="69" xfId="0" applyNumberFormat="1" applyFont="1" applyBorder="1" applyAlignment="1">
      <alignment horizontal="center" textRotation="90"/>
    </xf>
    <xf numFmtId="49" fontId="35" fillId="0" borderId="19" xfId="0" applyNumberFormat="1" applyFont="1" applyBorder="1" applyAlignment="1">
      <alignment horizontal="center" textRotation="90"/>
    </xf>
    <xf numFmtId="0" fontId="16" fillId="2" borderId="58"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5" xfId="0" applyFont="1" applyFill="1" applyBorder="1" applyAlignment="1">
      <alignment horizontal="center" vertical="center"/>
    </xf>
    <xf numFmtId="0" fontId="33" fillId="2" borderId="6" xfId="0" applyFont="1" applyFill="1" applyBorder="1" applyAlignment="1">
      <alignment horizontal="center" vertical="center" textRotation="90" wrapText="1"/>
    </xf>
    <xf numFmtId="0" fontId="33" fillId="2" borderId="1" xfId="0" applyFont="1" applyFill="1" applyBorder="1" applyAlignment="1">
      <alignment horizontal="center" vertical="center" textRotation="90" wrapText="1"/>
    </xf>
    <xf numFmtId="0" fontId="33" fillId="2" borderId="5" xfId="0" applyFont="1" applyFill="1" applyBorder="1" applyAlignment="1">
      <alignment horizontal="center" vertical="center" textRotation="90" wrapText="1"/>
    </xf>
    <xf numFmtId="0" fontId="33" fillId="0" borderId="19" xfId="0" applyFont="1" applyBorder="1" applyAlignment="1">
      <alignment horizontal="center" textRotation="90"/>
    </xf>
    <xf numFmtId="0" fontId="33" fillId="0" borderId="12" xfId="0" applyFont="1" applyBorder="1" applyAlignment="1">
      <alignment horizontal="center" textRotation="90"/>
    </xf>
    <xf numFmtId="0" fontId="33" fillId="0" borderId="38" xfId="0" applyFont="1" applyBorder="1" applyAlignment="1">
      <alignment horizontal="center" textRotation="90"/>
    </xf>
    <xf numFmtId="0" fontId="27" fillId="0" borderId="46" xfId="0" applyFont="1" applyBorder="1" applyAlignment="1">
      <alignment horizontal="center" vertical="center" wrapText="1"/>
    </xf>
    <xf numFmtId="0" fontId="27" fillId="0" borderId="0" xfId="0" applyFont="1" applyAlignment="1">
      <alignment horizontal="center" vertical="center" wrapText="1"/>
    </xf>
    <xf numFmtId="0" fontId="27" fillId="0" borderId="47" xfId="0" applyFont="1" applyBorder="1" applyAlignment="1">
      <alignment horizontal="center" vertical="center" wrapText="1"/>
    </xf>
    <xf numFmtId="0" fontId="33" fillId="2" borderId="6" xfId="0" applyFont="1" applyFill="1" applyBorder="1" applyAlignment="1">
      <alignment horizontal="center" textRotation="90"/>
    </xf>
    <xf numFmtId="0" fontId="33" fillId="2" borderId="1" xfId="0" applyFont="1" applyFill="1" applyBorder="1" applyAlignment="1">
      <alignment horizontal="center" textRotation="90"/>
    </xf>
    <xf numFmtId="0" fontId="33" fillId="2" borderId="5" xfId="0" applyFont="1" applyFill="1" applyBorder="1" applyAlignment="1">
      <alignment horizontal="center" textRotation="90"/>
    </xf>
    <xf numFmtId="0" fontId="33" fillId="0" borderId="6" xfId="0" applyFont="1" applyBorder="1" applyAlignment="1">
      <alignment horizontal="center" textRotation="90" wrapText="1"/>
    </xf>
    <xf numFmtId="0" fontId="33" fillId="0" borderId="1" xfId="0" applyFont="1" applyBorder="1" applyAlignment="1">
      <alignment horizontal="center" textRotation="90" wrapText="1"/>
    </xf>
    <xf numFmtId="0" fontId="33" fillId="0" borderId="5" xfId="0" applyFont="1" applyBorder="1" applyAlignment="1">
      <alignment horizontal="center" textRotation="90" wrapText="1"/>
    </xf>
    <xf numFmtId="1" fontId="33" fillId="2" borderId="9" xfId="0" applyNumberFormat="1" applyFont="1" applyFill="1" applyBorder="1" applyAlignment="1">
      <alignment horizontal="center" textRotation="90" wrapText="1"/>
    </xf>
    <xf numFmtId="1" fontId="33" fillId="2" borderId="1" xfId="0" applyNumberFormat="1" applyFont="1" applyFill="1" applyBorder="1" applyAlignment="1">
      <alignment horizontal="center" textRotation="90" wrapText="1"/>
    </xf>
    <xf numFmtId="1" fontId="33" fillId="2" borderId="14" xfId="0" applyNumberFormat="1" applyFont="1" applyFill="1" applyBorder="1" applyAlignment="1">
      <alignment horizontal="center" textRotation="90" wrapText="1"/>
    </xf>
    <xf numFmtId="0" fontId="33" fillId="0" borderId="6" xfId="0" applyFont="1" applyBorder="1" applyAlignment="1">
      <alignment horizontal="center" textRotation="90"/>
    </xf>
    <xf numFmtId="0" fontId="33" fillId="0" borderId="1" xfId="0" applyFont="1" applyBorder="1" applyAlignment="1">
      <alignment horizontal="center" textRotation="90"/>
    </xf>
    <xf numFmtId="0" fontId="33" fillId="0" borderId="5" xfId="0" applyFont="1" applyBorder="1" applyAlignment="1">
      <alignment horizontal="center" textRotation="90"/>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52" xfId="0" applyFont="1" applyBorder="1" applyAlignment="1">
      <alignment horizontal="center" vertical="center"/>
    </xf>
    <xf numFmtId="2" fontId="33" fillId="2" borderId="3" xfId="0" applyNumberFormat="1" applyFont="1" applyFill="1" applyBorder="1" applyAlignment="1">
      <alignment horizontal="center" vertical="center"/>
    </xf>
    <xf numFmtId="0" fontId="35" fillId="23" borderId="41" xfId="0" applyFont="1" applyFill="1" applyBorder="1" applyAlignment="1">
      <alignment horizontal="center" vertical="center"/>
    </xf>
    <xf numFmtId="0" fontId="35" fillId="23" borderId="33" xfId="0" applyFont="1" applyFill="1" applyBorder="1" applyAlignment="1">
      <alignment horizontal="center" vertical="center"/>
    </xf>
    <xf numFmtId="0" fontId="35" fillId="23" borderId="42" xfId="0" applyFont="1" applyFill="1" applyBorder="1" applyAlignment="1">
      <alignment horizontal="center" vertical="center"/>
    </xf>
    <xf numFmtId="0" fontId="35" fillId="0" borderId="0" xfId="0" applyFont="1" applyAlignment="1">
      <alignment horizontal="center" textRotation="90"/>
    </xf>
    <xf numFmtId="2" fontId="46" fillId="2" borderId="1" xfId="0" applyNumberFormat="1" applyFont="1" applyFill="1" applyBorder="1" applyAlignment="1">
      <alignment horizontal="center" wrapText="1"/>
    </xf>
    <xf numFmtId="0" fontId="7" fillId="23" borderId="36" xfId="0" applyFont="1" applyFill="1" applyBorder="1" applyAlignment="1">
      <alignment horizontal="center"/>
    </xf>
    <xf numFmtId="0" fontId="33" fillId="23" borderId="31" xfId="0" applyFont="1" applyFill="1" applyBorder="1" applyAlignment="1">
      <alignment horizontal="center" vertical="center"/>
    </xf>
    <xf numFmtId="10" fontId="46" fillId="28" borderId="23" xfId="0" applyNumberFormat="1" applyFont="1" applyFill="1" applyBorder="1" applyAlignment="1">
      <alignment horizontal="center" vertical="center"/>
    </xf>
    <xf numFmtId="10" fontId="46" fillId="28" borderId="3" xfId="0" applyNumberFormat="1" applyFont="1" applyFill="1" applyBorder="1" applyAlignment="1">
      <alignment horizontal="center" vertical="center"/>
    </xf>
    <xf numFmtId="10" fontId="46" fillId="28" borderId="20" xfId="0" applyNumberFormat="1" applyFont="1" applyFill="1" applyBorder="1" applyAlignment="1">
      <alignment horizontal="center" vertical="center"/>
    </xf>
    <xf numFmtId="0" fontId="33" fillId="0" borderId="0" xfId="0" applyFont="1" applyAlignment="1">
      <alignment horizontal="center" vertical="top" textRotation="90" wrapText="1"/>
    </xf>
    <xf numFmtId="0" fontId="80" fillId="31" borderId="27" xfId="0" applyFont="1" applyFill="1" applyBorder="1" applyAlignment="1">
      <alignment horizontal="center" vertical="center"/>
    </xf>
    <xf numFmtId="0" fontId="80" fillId="31" borderId="25" xfId="0" applyFont="1" applyFill="1" applyBorder="1" applyAlignment="1">
      <alignment horizontal="center" vertical="center"/>
    </xf>
    <xf numFmtId="0" fontId="50" fillId="2" borderId="46" xfId="0" applyFont="1" applyFill="1" applyBorder="1" applyAlignment="1">
      <alignment horizontal="center" vertical="top"/>
    </xf>
    <xf numFmtId="0" fontId="50" fillId="2" borderId="47" xfId="0" applyFont="1" applyFill="1" applyBorder="1" applyAlignment="1">
      <alignment horizontal="center" vertical="top"/>
    </xf>
    <xf numFmtId="0" fontId="105" fillId="2" borderId="46" xfId="26" applyFont="1" applyFill="1" applyBorder="1" applyAlignment="1">
      <alignment horizontal="center" vertical="center"/>
    </xf>
    <xf numFmtId="0" fontId="106" fillId="2" borderId="47" xfId="0" applyFont="1" applyFill="1" applyBorder="1" applyAlignment="1">
      <alignment horizontal="center" vertical="center"/>
    </xf>
    <xf numFmtId="0" fontId="7" fillId="0" borderId="0" xfId="0" applyFont="1" applyAlignment="1">
      <alignment horizontal="center" textRotation="90" wrapText="1"/>
    </xf>
    <xf numFmtId="0" fontId="50" fillId="2" borderId="46" xfId="0" applyFont="1" applyFill="1" applyBorder="1" applyAlignment="1">
      <alignment horizontal="center"/>
    </xf>
    <xf numFmtId="0" fontId="50" fillId="2" borderId="47" xfId="0" applyFont="1" applyFill="1" applyBorder="1" applyAlignment="1">
      <alignment horizontal="center"/>
    </xf>
    <xf numFmtId="0" fontId="54" fillId="2" borderId="51" xfId="0" applyFont="1" applyFill="1" applyBorder="1" applyAlignment="1">
      <alignment horizontal="center" textRotation="90"/>
    </xf>
    <xf numFmtId="0" fontId="54" fillId="2" borderId="6" xfId="0" applyFont="1" applyFill="1" applyBorder="1" applyAlignment="1">
      <alignment horizontal="center" textRotation="90"/>
    </xf>
    <xf numFmtId="2" fontId="16" fillId="25" borderId="44" xfId="0" applyNumberFormat="1" applyFont="1" applyFill="1" applyBorder="1" applyAlignment="1" applyProtection="1">
      <alignment horizontal="center" vertical="center"/>
      <protection locked="0"/>
    </xf>
    <xf numFmtId="0" fontId="7" fillId="0" borderId="27" xfId="0" applyFont="1" applyBorder="1" applyAlignment="1">
      <alignment horizontal="center"/>
    </xf>
    <xf numFmtId="0" fontId="7" fillId="0" borderId="28" xfId="0" applyFont="1" applyBorder="1" applyAlignment="1">
      <alignment horizontal="center"/>
    </xf>
    <xf numFmtId="0" fontId="27" fillId="0" borderId="0" xfId="0" applyFont="1" applyAlignment="1">
      <alignment horizontal="center" vertical="top" textRotation="90" wrapText="1"/>
    </xf>
    <xf numFmtId="2" fontId="34" fillId="2" borderId="1" xfId="0" applyNumberFormat="1" applyFont="1" applyFill="1" applyBorder="1" applyAlignment="1">
      <alignment horizontal="center" wrapText="1"/>
    </xf>
    <xf numFmtId="0" fontId="12" fillId="23" borderId="36" xfId="0" applyFont="1" applyFill="1" applyBorder="1" applyAlignment="1">
      <alignment horizontal="center"/>
    </xf>
    <xf numFmtId="2" fontId="27" fillId="23" borderId="3" xfId="0" applyNumberFormat="1" applyFont="1" applyFill="1" applyBorder="1" applyAlignment="1">
      <alignment horizontal="center" vertical="center"/>
    </xf>
    <xf numFmtId="10" fontId="34" fillId="28" borderId="23" xfId="0" applyNumberFormat="1" applyFont="1" applyFill="1" applyBorder="1" applyAlignment="1">
      <alignment horizontal="center" vertical="center"/>
    </xf>
    <xf numFmtId="10" fontId="34" fillId="28" borderId="3" xfId="0" applyNumberFormat="1" applyFont="1" applyFill="1" applyBorder="1" applyAlignment="1">
      <alignment horizontal="center" vertical="center"/>
    </xf>
    <xf numFmtId="10" fontId="34" fillId="28" borderId="20" xfId="0" applyNumberFormat="1" applyFont="1" applyFill="1" applyBorder="1" applyAlignment="1">
      <alignment horizontal="center" vertical="center"/>
    </xf>
    <xf numFmtId="0" fontId="27" fillId="23" borderId="31" xfId="0" applyFont="1" applyFill="1" applyBorder="1" applyAlignment="1">
      <alignment horizontal="center" vertical="center"/>
    </xf>
    <xf numFmtId="0" fontId="59" fillId="0" borderId="0" xfId="0" applyFont="1" applyAlignment="1">
      <alignment horizontal="center" vertical="center" wrapText="1"/>
    </xf>
    <xf numFmtId="0" fontId="31" fillId="23" borderId="41" xfId="0" applyFont="1" applyFill="1" applyBorder="1" applyAlignment="1">
      <alignment horizontal="center" vertical="center"/>
    </xf>
    <xf numFmtId="0" fontId="31" fillId="23" borderId="33" xfId="0" applyFont="1" applyFill="1" applyBorder="1" applyAlignment="1">
      <alignment horizontal="center" vertical="center"/>
    </xf>
    <xf numFmtId="0" fontId="31" fillId="23" borderId="42" xfId="0" applyFont="1" applyFill="1" applyBorder="1" applyAlignment="1">
      <alignment horizontal="center" vertical="center"/>
    </xf>
    <xf numFmtId="0" fontId="31" fillId="0" borderId="0" xfId="0" applyFont="1" applyAlignment="1">
      <alignment horizontal="center" textRotation="90"/>
    </xf>
    <xf numFmtId="49" fontId="33" fillId="0" borderId="51" xfId="0" applyNumberFormat="1" applyFont="1" applyBorder="1" applyAlignment="1">
      <alignment horizontal="center" textRotation="90"/>
    </xf>
    <xf numFmtId="49" fontId="33" fillId="0" borderId="6" xfId="0" applyNumberFormat="1" applyFont="1" applyBorder="1" applyAlignment="1">
      <alignment horizontal="center" textRotation="90"/>
    </xf>
    <xf numFmtId="49" fontId="38" fillId="2" borderId="51" xfId="0" applyNumberFormat="1" applyFont="1" applyFill="1" applyBorder="1" applyAlignment="1">
      <alignment horizontal="center" textRotation="90"/>
    </xf>
    <xf numFmtId="49" fontId="38" fillId="2" borderId="6" xfId="0" applyNumberFormat="1" applyFont="1" applyFill="1" applyBorder="1" applyAlignment="1">
      <alignment horizontal="center" textRotation="90"/>
    </xf>
    <xf numFmtId="49" fontId="33" fillId="0" borderId="69" xfId="0" applyNumberFormat="1" applyFont="1" applyBorder="1" applyAlignment="1">
      <alignment horizontal="center" textRotation="90"/>
    </xf>
    <xf numFmtId="49" fontId="33" fillId="0" borderId="19" xfId="0" applyNumberFormat="1" applyFont="1" applyBorder="1" applyAlignment="1">
      <alignment horizontal="center" textRotation="90"/>
    </xf>
    <xf numFmtId="0" fontId="4" fillId="2" borderId="58"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18" xfId="0" applyFont="1" applyBorder="1" applyAlignment="1">
      <alignment horizontal="center" textRotation="90" wrapText="1"/>
    </xf>
    <xf numFmtId="0" fontId="4" fillId="0" borderId="11" xfId="0" applyFont="1" applyBorder="1" applyAlignment="1">
      <alignment horizontal="center" textRotation="90" wrapText="1"/>
    </xf>
    <xf numFmtId="0" fontId="4" fillId="0" borderId="45" xfId="0" applyFont="1" applyBorder="1" applyAlignment="1">
      <alignment horizontal="center" textRotation="90" wrapText="1"/>
    </xf>
    <xf numFmtId="0" fontId="4" fillId="2" borderId="6" xfId="0" applyFont="1" applyFill="1" applyBorder="1" applyAlignment="1">
      <alignment horizontal="center" textRotation="90"/>
    </xf>
    <xf numFmtId="0" fontId="4" fillId="2" borderId="1" xfId="0" applyFont="1" applyFill="1" applyBorder="1" applyAlignment="1">
      <alignment horizontal="center" textRotation="90"/>
    </xf>
    <xf numFmtId="0" fontId="4" fillId="2" borderId="5" xfId="0" applyFont="1" applyFill="1" applyBorder="1" applyAlignment="1">
      <alignment horizontal="center" textRotation="90"/>
    </xf>
    <xf numFmtId="0" fontId="4" fillId="0" borderId="6" xfId="0" applyFont="1" applyBorder="1" applyAlignment="1">
      <alignment horizontal="center" textRotation="90" wrapText="1"/>
    </xf>
    <xf numFmtId="0" fontId="4" fillId="0" borderId="1" xfId="0" applyFont="1" applyBorder="1" applyAlignment="1">
      <alignment horizontal="center" textRotation="90" wrapText="1"/>
    </xf>
    <xf numFmtId="0" fontId="4" fillId="0" borderId="5" xfId="0" applyFont="1" applyBorder="1" applyAlignment="1">
      <alignment horizontal="center" textRotation="90" wrapText="1"/>
    </xf>
    <xf numFmtId="0" fontId="4" fillId="0" borderId="46" xfId="0" applyFont="1" applyBorder="1" applyAlignment="1">
      <alignment horizontal="center" vertical="center" wrapText="1"/>
    </xf>
    <xf numFmtId="0" fontId="4" fillId="0" borderId="0" xfId="0" applyFont="1" applyAlignment="1">
      <alignment horizontal="center" vertical="center" wrapText="1"/>
    </xf>
    <xf numFmtId="0" fontId="4" fillId="0" borderId="47" xfId="0" applyFont="1" applyBorder="1" applyAlignment="1">
      <alignment horizontal="center" vertical="center" wrapText="1"/>
    </xf>
    <xf numFmtId="0" fontId="4" fillId="2" borderId="6"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0" borderId="19" xfId="0" applyFont="1" applyBorder="1" applyAlignment="1">
      <alignment horizontal="center" textRotation="90"/>
    </xf>
    <xf numFmtId="0" fontId="4" fillId="0" borderId="12" xfId="0" applyFont="1" applyBorder="1" applyAlignment="1">
      <alignment horizontal="center" textRotation="90"/>
    </xf>
    <xf numFmtId="0" fontId="4" fillId="0" borderId="38" xfId="0" applyFont="1" applyBorder="1" applyAlignment="1">
      <alignment horizontal="center" textRotation="90"/>
    </xf>
    <xf numFmtId="0" fontId="4" fillId="2" borderId="6" xfId="0" applyFont="1" applyFill="1" applyBorder="1" applyAlignment="1">
      <alignment horizontal="center" textRotation="90" wrapText="1"/>
    </xf>
    <xf numFmtId="0" fontId="4" fillId="2" borderId="1" xfId="0" applyFont="1" applyFill="1" applyBorder="1" applyAlignment="1">
      <alignment horizontal="center" textRotation="90" wrapText="1"/>
    </xf>
    <xf numFmtId="0" fontId="4" fillId="2" borderId="5" xfId="0" applyFont="1" applyFill="1" applyBorder="1" applyAlignment="1">
      <alignment horizontal="center" textRotation="90" wrapText="1"/>
    </xf>
    <xf numFmtId="0" fontId="4" fillId="0" borderId="9" xfId="0" applyFont="1" applyBorder="1" applyAlignment="1">
      <alignment horizontal="center" textRotation="90"/>
    </xf>
    <xf numFmtId="0" fontId="4" fillId="0" borderId="1" xfId="0" applyFont="1" applyBorder="1" applyAlignment="1">
      <alignment horizontal="center" textRotation="90"/>
    </xf>
    <xf numFmtId="0" fontId="4" fillId="0" borderId="14" xfId="0" applyFont="1" applyBorder="1" applyAlignment="1">
      <alignment horizontal="center" textRotation="90"/>
    </xf>
    <xf numFmtId="0" fontId="68" fillId="2" borderId="46" xfId="0" applyFont="1" applyFill="1" applyBorder="1" applyAlignment="1">
      <alignment horizontal="center" vertical="top"/>
    </xf>
    <xf numFmtId="0" fontId="68" fillId="2" borderId="47" xfId="0" applyFont="1" applyFill="1" applyBorder="1" applyAlignment="1">
      <alignment horizontal="center" vertical="top"/>
    </xf>
    <xf numFmtId="0" fontId="102" fillId="2" borderId="34" xfId="26" applyFont="1" applyFill="1" applyBorder="1" applyAlignment="1">
      <alignment horizontal="center" vertical="center"/>
    </xf>
    <xf numFmtId="0" fontId="102" fillId="2" borderId="32" xfId="26" applyFont="1" applyFill="1" applyBorder="1" applyAlignment="1">
      <alignment horizontal="center" vertical="center"/>
    </xf>
    <xf numFmtId="49" fontId="33" fillId="2" borderId="51" xfId="0" applyNumberFormat="1" applyFont="1" applyFill="1" applyBorder="1" applyAlignment="1">
      <alignment horizontal="center" textRotation="90"/>
    </xf>
    <xf numFmtId="49" fontId="33" fillId="2" borderId="6" xfId="0" applyNumberFormat="1" applyFont="1" applyFill="1" applyBorder="1" applyAlignment="1">
      <alignment horizontal="center" textRotation="90"/>
    </xf>
    <xf numFmtId="2" fontId="35" fillId="0" borderId="23" xfId="0" applyNumberFormat="1" applyFont="1" applyBorder="1" applyAlignment="1" applyProtection="1">
      <alignment horizontal="center" vertical="center"/>
      <protection locked="0"/>
    </xf>
    <xf numFmtId="2" fontId="35" fillId="0" borderId="3" xfId="0" applyNumberFormat="1" applyFont="1" applyBorder="1" applyAlignment="1" applyProtection="1">
      <alignment horizontal="center" vertical="center"/>
      <protection locked="0"/>
    </xf>
    <xf numFmtId="2" fontId="35" fillId="0" borderId="20" xfId="0" applyNumberFormat="1" applyFont="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52" xfId="0" applyFont="1" applyBorder="1" applyAlignment="1">
      <alignment horizontal="center" vertical="center"/>
    </xf>
    <xf numFmtId="0" fontId="79" fillId="28" borderId="59" xfId="0" applyFont="1" applyFill="1" applyBorder="1" applyAlignment="1">
      <alignment horizontal="center" vertical="center"/>
    </xf>
    <xf numFmtId="0" fontId="79" fillId="28" borderId="30" xfId="0" applyFont="1" applyFill="1" applyBorder="1" applyAlignment="1">
      <alignment horizontal="center" vertical="center"/>
    </xf>
    <xf numFmtId="0" fontId="108" fillId="2" borderId="46" xfId="0" applyFont="1" applyFill="1" applyBorder="1" applyAlignment="1">
      <alignment horizontal="center" vertical="center"/>
    </xf>
    <xf numFmtId="0" fontId="108" fillId="2" borderId="47" xfId="0" applyFont="1" applyFill="1" applyBorder="1" applyAlignment="1">
      <alignment horizontal="center" vertical="center"/>
    </xf>
    <xf numFmtId="0" fontId="68" fillId="2" borderId="46" xfId="0" applyFont="1" applyFill="1" applyBorder="1" applyAlignment="1">
      <alignment horizontal="center" vertical="center"/>
    </xf>
    <xf numFmtId="0" fontId="68" fillId="2" borderId="47" xfId="0" applyFont="1" applyFill="1" applyBorder="1" applyAlignment="1">
      <alignment horizontal="center" vertical="center"/>
    </xf>
    <xf numFmtId="49" fontId="38" fillId="2" borderId="51" xfId="0" applyNumberFormat="1" applyFont="1" applyFill="1" applyBorder="1" applyAlignment="1">
      <alignment horizontal="center" vertical="center" textRotation="90"/>
    </xf>
    <xf numFmtId="49" fontId="38" fillId="2" borderId="6" xfId="0" applyNumberFormat="1" applyFont="1" applyFill="1" applyBorder="1" applyAlignment="1">
      <alignment horizontal="center" vertical="center" textRotation="90"/>
    </xf>
    <xf numFmtId="0" fontId="13" fillId="0" borderId="0" xfId="0" applyFont="1" applyAlignment="1">
      <alignment horizontal="center" wrapText="1"/>
    </xf>
    <xf numFmtId="0" fontId="13" fillId="0" borderId="31" xfId="0" applyFont="1" applyBorder="1" applyAlignment="1">
      <alignment horizontal="center" wrapText="1"/>
    </xf>
    <xf numFmtId="0" fontId="4" fillId="0" borderId="51" xfId="0" applyFont="1" applyBorder="1" applyAlignment="1">
      <alignment horizontal="center" textRotation="90"/>
    </xf>
    <xf numFmtId="0" fontId="4" fillId="0" borderId="6" xfId="0" applyFont="1" applyBorder="1" applyAlignment="1">
      <alignment horizontal="center" textRotation="90"/>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52" xfId="0" applyFont="1" applyBorder="1" applyAlignment="1">
      <alignment horizontal="center" vertical="center"/>
    </xf>
    <xf numFmtId="0" fontId="104" fillId="2" borderId="34" xfId="26" applyFont="1" applyFill="1" applyBorder="1" applyAlignment="1">
      <alignment horizontal="center" vertical="center"/>
    </xf>
    <xf numFmtId="0" fontId="34" fillId="2" borderId="32" xfId="0" applyFont="1" applyFill="1" applyBorder="1" applyAlignment="1">
      <alignment horizontal="center" vertical="center"/>
    </xf>
    <xf numFmtId="0" fontId="31" fillId="23" borderId="16" xfId="0" applyFont="1" applyFill="1" applyBorder="1" applyAlignment="1">
      <alignment horizontal="center" vertical="center"/>
    </xf>
    <xf numFmtId="0" fontId="31" fillId="23" borderId="55" xfId="0" applyFont="1" applyFill="1" applyBorder="1" applyAlignment="1">
      <alignment horizontal="center" vertical="center"/>
    </xf>
    <xf numFmtId="0" fontId="31" fillId="23" borderId="17" xfId="0" applyFont="1" applyFill="1" applyBorder="1" applyAlignment="1">
      <alignment horizontal="center" vertical="center"/>
    </xf>
    <xf numFmtId="0" fontId="31" fillId="0" borderId="21" xfId="0" applyFont="1" applyBorder="1" applyAlignment="1">
      <alignment horizontal="center" textRotation="90"/>
    </xf>
    <xf numFmtId="2" fontId="76" fillId="2" borderId="1" xfId="0" applyNumberFormat="1" applyFont="1" applyFill="1" applyBorder="1" applyAlignment="1">
      <alignment horizontal="center" wrapText="1"/>
    </xf>
    <xf numFmtId="0" fontId="12" fillId="23" borderId="2" xfId="0" applyFont="1" applyFill="1" applyBorder="1" applyAlignment="1">
      <alignment horizontal="center"/>
    </xf>
    <xf numFmtId="2" fontId="76" fillId="2" borderId="3" xfId="0" applyNumberFormat="1" applyFont="1" applyFill="1" applyBorder="1" applyAlignment="1">
      <alignment horizontal="center" vertical="center"/>
    </xf>
    <xf numFmtId="10" fontId="76" fillId="28" borderId="23" xfId="0" applyNumberFormat="1" applyFont="1" applyFill="1" applyBorder="1" applyAlignment="1">
      <alignment horizontal="center" vertical="center"/>
    </xf>
    <xf numFmtId="10" fontId="76" fillId="28" borderId="3" xfId="0" applyNumberFormat="1" applyFont="1" applyFill="1" applyBorder="1" applyAlignment="1">
      <alignment horizontal="center" vertical="center"/>
    </xf>
    <xf numFmtId="10" fontId="76" fillId="28" borderId="20" xfId="0" applyNumberFormat="1" applyFont="1" applyFill="1" applyBorder="1" applyAlignment="1">
      <alignment horizontal="center" vertical="center"/>
    </xf>
    <xf numFmtId="0" fontId="76" fillId="23" borderId="3" xfId="0" applyFont="1" applyFill="1" applyBorder="1" applyAlignment="1">
      <alignment horizontal="center" vertical="center"/>
    </xf>
    <xf numFmtId="0" fontId="27" fillId="0" borderId="0" xfId="0" applyFont="1" applyAlignment="1">
      <alignment horizontal="center"/>
    </xf>
    <xf numFmtId="0" fontId="27" fillId="0" borderId="19" xfId="0" applyFont="1" applyBorder="1" applyAlignment="1">
      <alignment horizontal="center" textRotation="90"/>
    </xf>
    <xf numFmtId="0" fontId="27" fillId="0" borderId="12" xfId="0" applyFont="1" applyBorder="1" applyAlignment="1">
      <alignment horizontal="center" textRotation="90"/>
    </xf>
    <xf numFmtId="0" fontId="27" fillId="0" borderId="15" xfId="0" applyFont="1" applyBorder="1" applyAlignment="1">
      <alignment horizontal="center" textRotation="90"/>
    </xf>
    <xf numFmtId="49" fontId="35" fillId="2" borderId="69" xfId="0" applyNumberFormat="1" applyFont="1" applyFill="1" applyBorder="1" applyAlignment="1">
      <alignment horizontal="center" textRotation="90"/>
    </xf>
    <xf numFmtId="49" fontId="35" fillId="2" borderId="19" xfId="0" applyNumberFormat="1" applyFont="1" applyFill="1" applyBorder="1" applyAlignment="1">
      <alignment horizontal="center" textRotation="90"/>
    </xf>
    <xf numFmtId="0" fontId="31" fillId="0" borderId="0" xfId="0" applyFont="1" applyAlignment="1">
      <alignment horizontal="center"/>
    </xf>
    <xf numFmtId="0" fontId="79" fillId="41" borderId="27" xfId="0" applyFont="1" applyFill="1" applyBorder="1" applyAlignment="1">
      <alignment horizontal="center" vertical="center"/>
    </xf>
    <xf numFmtId="0" fontId="79" fillId="41" borderId="25" xfId="0" applyFont="1" applyFill="1" applyBorder="1" applyAlignment="1">
      <alignment horizontal="center" vertical="center"/>
    </xf>
    <xf numFmtId="0" fontId="108" fillId="2" borderId="41" xfId="0" applyFont="1" applyFill="1" applyBorder="1" applyAlignment="1">
      <alignment horizontal="center" vertical="center"/>
    </xf>
    <xf numFmtId="0" fontId="108" fillId="2" borderId="42" xfId="0" applyFont="1" applyFill="1" applyBorder="1" applyAlignment="1">
      <alignment horizontal="center" vertical="center"/>
    </xf>
    <xf numFmtId="0" fontId="35" fillId="2" borderId="51" xfId="0" applyFont="1" applyFill="1" applyBorder="1" applyAlignment="1">
      <alignment horizontal="center" textRotation="90"/>
    </xf>
    <xf numFmtId="0" fontId="35" fillId="2" borderId="6" xfId="0" applyFont="1" applyFill="1" applyBorder="1" applyAlignment="1">
      <alignment horizontal="center" textRotation="90"/>
    </xf>
    <xf numFmtId="0" fontId="13" fillId="0" borderId="33" xfId="0" applyFont="1" applyBorder="1" applyAlignment="1">
      <alignment horizontal="center" wrapText="1"/>
    </xf>
    <xf numFmtId="0" fontId="68" fillId="2" borderId="46" xfId="0" applyFont="1" applyFill="1" applyBorder="1" applyAlignment="1">
      <alignment horizontal="center"/>
    </xf>
    <xf numFmtId="0" fontId="68" fillId="2" borderId="47" xfId="0" applyFont="1" applyFill="1" applyBorder="1" applyAlignment="1">
      <alignment horizontal="center"/>
    </xf>
    <xf numFmtId="0" fontId="30" fillId="2" borderId="58" xfId="0" applyFont="1" applyFill="1" applyBorder="1" applyAlignment="1">
      <alignment horizontal="center" vertical="center"/>
    </xf>
    <xf numFmtId="0" fontId="30" fillId="2" borderId="28" xfId="0" applyFont="1" applyFill="1" applyBorder="1" applyAlignment="1">
      <alignment horizontal="center" vertical="center"/>
    </xf>
    <xf numFmtId="0" fontId="30" fillId="2" borderId="25" xfId="0" applyFont="1" applyFill="1" applyBorder="1" applyAlignment="1">
      <alignment horizontal="center" vertical="center"/>
    </xf>
    <xf numFmtId="0" fontId="27" fillId="0" borderId="18" xfId="0" applyFont="1" applyBorder="1" applyAlignment="1">
      <alignment horizontal="center" textRotation="90" wrapText="1"/>
    </xf>
    <xf numFmtId="0" fontId="27" fillId="0" borderId="11" xfId="0" applyFont="1" applyBorder="1" applyAlignment="1">
      <alignment horizontal="center" textRotation="90" wrapText="1"/>
    </xf>
    <xf numFmtId="0" fontId="27" fillId="0" borderId="13" xfId="0" applyFont="1" applyBorder="1" applyAlignment="1">
      <alignment horizontal="center" textRotation="90" wrapText="1"/>
    </xf>
    <xf numFmtId="0" fontId="27" fillId="2" borderId="6" xfId="0" applyFont="1" applyFill="1" applyBorder="1" applyAlignment="1">
      <alignment horizontal="center" textRotation="90" wrapText="1"/>
    </xf>
    <xf numFmtId="0" fontId="27" fillId="2" borderId="1" xfId="0" applyFont="1" applyFill="1" applyBorder="1" applyAlignment="1">
      <alignment horizontal="center" textRotation="90" wrapText="1"/>
    </xf>
    <xf numFmtId="0" fontId="27" fillId="2" borderId="14" xfId="0" applyFont="1" applyFill="1" applyBorder="1" applyAlignment="1">
      <alignment horizontal="center" textRotation="90" wrapText="1"/>
    </xf>
    <xf numFmtId="0" fontId="27" fillId="0" borderId="6" xfId="0" applyFont="1" applyBorder="1" applyAlignment="1">
      <alignment horizontal="center" textRotation="90"/>
    </xf>
    <xf numFmtId="0" fontId="27" fillId="0" borderId="1" xfId="0" applyFont="1" applyBorder="1" applyAlignment="1">
      <alignment horizontal="center" textRotation="90"/>
    </xf>
    <xf numFmtId="0" fontId="27" fillId="0" borderId="14" xfId="0" applyFont="1" applyBorder="1" applyAlignment="1">
      <alignment horizontal="center" textRotation="90"/>
    </xf>
    <xf numFmtId="0" fontId="27" fillId="2" borderId="6" xfId="0" applyFont="1" applyFill="1" applyBorder="1" applyAlignment="1">
      <alignment horizontal="center" textRotation="90"/>
    </xf>
    <xf numFmtId="0" fontId="27" fillId="2" borderId="1" xfId="0" applyFont="1" applyFill="1" applyBorder="1" applyAlignment="1">
      <alignment horizontal="center" textRotation="90"/>
    </xf>
    <xf numFmtId="0" fontId="27" fillId="2" borderId="14" xfId="0" applyFont="1" applyFill="1" applyBorder="1" applyAlignment="1">
      <alignment horizontal="center" textRotation="90"/>
    </xf>
    <xf numFmtId="0" fontId="27" fillId="0" borderId="6" xfId="0" applyFont="1" applyBorder="1" applyAlignment="1">
      <alignment horizontal="center" textRotation="90" wrapText="1"/>
    </xf>
    <xf numFmtId="0" fontId="27" fillId="0" borderId="1" xfId="0" applyFont="1" applyBorder="1" applyAlignment="1">
      <alignment horizontal="center" textRotation="90" wrapText="1"/>
    </xf>
    <xf numFmtId="0" fontId="27" fillId="0" borderId="14" xfId="0" applyFont="1" applyBorder="1" applyAlignment="1">
      <alignment horizontal="center" textRotation="90" wrapText="1"/>
    </xf>
    <xf numFmtId="0" fontId="27" fillId="2" borderId="6" xfId="0" applyFont="1" applyFill="1" applyBorder="1" applyAlignment="1">
      <alignment horizontal="center" vertical="center" textRotation="90" wrapText="1"/>
    </xf>
    <xf numFmtId="0" fontId="27" fillId="2" borderId="1" xfId="0" applyFont="1" applyFill="1" applyBorder="1" applyAlignment="1">
      <alignment horizontal="center" vertical="center" textRotation="90" wrapText="1"/>
    </xf>
    <xf numFmtId="0" fontId="27" fillId="2" borderId="14" xfId="0" applyFont="1" applyFill="1" applyBorder="1" applyAlignment="1">
      <alignment horizontal="center" vertical="center" textRotation="90" wrapText="1"/>
    </xf>
    <xf numFmtId="0" fontId="31" fillId="2" borderId="27" xfId="0" applyFont="1" applyFill="1" applyBorder="1" applyAlignment="1">
      <alignment horizontal="center"/>
    </xf>
    <xf numFmtId="0" fontId="31" fillId="2" borderId="28" xfId="0" applyFont="1" applyFill="1" applyBorder="1" applyAlignment="1">
      <alignment horizontal="center"/>
    </xf>
    <xf numFmtId="0" fontId="31" fillId="2" borderId="25" xfId="0" applyFont="1" applyFill="1" applyBorder="1" applyAlignment="1">
      <alignment horizontal="center"/>
    </xf>
    <xf numFmtId="0" fontId="27" fillId="0" borderId="0" xfId="0" applyFont="1" applyAlignment="1">
      <alignment horizontal="left"/>
    </xf>
    <xf numFmtId="49" fontId="55" fillId="0" borderId="51" xfId="0" applyNumberFormat="1" applyFont="1" applyBorder="1" applyAlignment="1">
      <alignment horizontal="center" textRotation="90"/>
    </xf>
    <xf numFmtId="49" fontId="55" fillId="0" borderId="6" xfId="0" applyNumberFormat="1" applyFont="1" applyBorder="1" applyAlignment="1">
      <alignment horizontal="center" textRotation="90"/>
    </xf>
    <xf numFmtId="0" fontId="34" fillId="2" borderId="9" xfId="0" applyFont="1" applyFill="1" applyBorder="1" applyAlignment="1">
      <alignment horizontal="center" textRotation="90" wrapText="1"/>
    </xf>
    <xf numFmtId="0" fontId="34" fillId="2" borderId="1" xfId="0" applyFont="1" applyFill="1" applyBorder="1" applyAlignment="1">
      <alignment horizontal="center" textRotation="90" wrapText="1"/>
    </xf>
    <xf numFmtId="0" fontId="34" fillId="2" borderId="14" xfId="0" applyFont="1" applyFill="1" applyBorder="1" applyAlignment="1">
      <alignment horizontal="center" textRotation="90" wrapText="1"/>
    </xf>
    <xf numFmtId="0" fontId="34" fillId="0" borderId="8" xfId="0" applyFont="1" applyBorder="1" applyAlignment="1">
      <alignment horizontal="center" textRotation="90" wrapText="1"/>
    </xf>
    <xf numFmtId="0" fontId="34" fillId="0" borderId="11" xfId="0" applyFont="1" applyBorder="1" applyAlignment="1">
      <alignment horizontal="center" textRotation="90" wrapText="1"/>
    </xf>
    <xf numFmtId="0" fontId="34" fillId="0" borderId="13" xfId="0" applyFont="1" applyBorder="1" applyAlignment="1">
      <alignment horizontal="center" textRotation="90" wrapText="1"/>
    </xf>
    <xf numFmtId="0" fontId="34" fillId="0" borderId="9" xfId="0" applyFont="1" applyBorder="1" applyAlignment="1">
      <alignment horizontal="center" textRotation="90"/>
    </xf>
    <xf numFmtId="0" fontId="34" fillId="0" borderId="1" xfId="0" applyFont="1" applyBorder="1" applyAlignment="1">
      <alignment horizontal="center" textRotation="90"/>
    </xf>
    <xf numFmtId="0" fontId="34" fillId="0" borderId="14" xfId="0" applyFont="1" applyBorder="1" applyAlignment="1">
      <alignment horizontal="center" textRotation="90"/>
    </xf>
    <xf numFmtId="0" fontId="34" fillId="2" borderId="9" xfId="0" applyFont="1" applyFill="1" applyBorder="1" applyAlignment="1">
      <alignment horizontal="center" textRotation="90"/>
    </xf>
    <xf numFmtId="0" fontId="34" fillId="2" borderId="1" xfId="0" applyFont="1" applyFill="1" applyBorder="1" applyAlignment="1">
      <alignment horizontal="center" textRotation="90"/>
    </xf>
    <xf numFmtId="0" fontId="34" fillId="2" borderId="14" xfId="0" applyFont="1" applyFill="1" applyBorder="1" applyAlignment="1">
      <alignment horizontal="center" textRotation="90"/>
    </xf>
    <xf numFmtId="0" fontId="34" fillId="0" borderId="9" xfId="0" applyFont="1" applyBorder="1" applyAlignment="1">
      <alignment horizontal="center" textRotation="90" wrapText="1"/>
    </xf>
    <xf numFmtId="0" fontId="34" fillId="0" borderId="1" xfId="0" applyFont="1" applyBorder="1" applyAlignment="1">
      <alignment horizontal="center" textRotation="90" wrapText="1"/>
    </xf>
    <xf numFmtId="0" fontId="34" fillId="0" borderId="14" xfId="0" applyFont="1" applyBorder="1" applyAlignment="1">
      <alignment horizontal="center" textRotation="90" wrapText="1"/>
    </xf>
    <xf numFmtId="0" fontId="34" fillId="0" borderId="4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56"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35" xfId="0" applyFont="1" applyBorder="1" applyAlignment="1">
      <alignment horizontal="center" vertical="center" wrapText="1"/>
    </xf>
    <xf numFmtId="0" fontId="34" fillId="2" borderId="27" xfId="0" applyFont="1" applyFill="1" applyBorder="1" applyAlignment="1">
      <alignment horizontal="center" vertical="center"/>
    </xf>
    <xf numFmtId="0" fontId="34" fillId="2" borderId="28" xfId="0" applyFont="1" applyFill="1" applyBorder="1" applyAlignment="1">
      <alignment horizontal="center" vertical="center"/>
    </xf>
    <xf numFmtId="0" fontId="34" fillId="2" borderId="25" xfId="0" applyFont="1" applyFill="1" applyBorder="1" applyAlignment="1">
      <alignment horizontal="center" vertical="center"/>
    </xf>
    <xf numFmtId="0" fontId="34" fillId="0" borderId="10" xfId="0" applyFont="1" applyBorder="1" applyAlignment="1">
      <alignment horizontal="center" textRotation="90"/>
    </xf>
    <xf numFmtId="0" fontId="34" fillId="0" borderId="12" xfId="0" applyFont="1" applyBorder="1" applyAlignment="1">
      <alignment horizontal="center" textRotation="90"/>
    </xf>
    <xf numFmtId="0" fontId="34" fillId="0" borderId="15" xfId="0" applyFont="1" applyBorder="1" applyAlignment="1">
      <alignment horizontal="center" textRotation="90"/>
    </xf>
    <xf numFmtId="49" fontId="55" fillId="25" borderId="51" xfId="0" applyNumberFormat="1" applyFont="1" applyFill="1" applyBorder="1" applyAlignment="1">
      <alignment horizontal="center" textRotation="90"/>
    </xf>
    <xf numFmtId="49" fontId="55" fillId="25" borderId="6" xfId="0" applyNumberFormat="1" applyFont="1" applyFill="1" applyBorder="1" applyAlignment="1">
      <alignment horizontal="center" textRotation="90"/>
    </xf>
    <xf numFmtId="0" fontId="95" fillId="37" borderId="27" xfId="0" applyFont="1" applyFill="1" applyBorder="1" applyAlignment="1">
      <alignment horizontal="center" vertical="center"/>
    </xf>
    <xf numFmtId="0" fontId="95" fillId="37" borderId="25" xfId="0" applyFont="1" applyFill="1" applyBorder="1" applyAlignment="1">
      <alignment horizontal="center" vertical="center"/>
    </xf>
    <xf numFmtId="0" fontId="55" fillId="0" borderId="51" xfId="0" applyFont="1" applyBorder="1" applyAlignment="1">
      <alignment horizontal="center" textRotation="90"/>
    </xf>
    <xf numFmtId="0" fontId="55" fillId="0" borderId="6" xfId="0" applyFont="1" applyBorder="1" applyAlignment="1">
      <alignment horizontal="center" textRotation="90"/>
    </xf>
    <xf numFmtId="2" fontId="35" fillId="2" borderId="34" xfId="0" applyNumberFormat="1" applyFont="1" applyFill="1" applyBorder="1" applyAlignment="1" applyProtection="1">
      <alignment horizontal="right" vertical="center"/>
      <protection locked="0"/>
    </xf>
    <xf numFmtId="2" fontId="35" fillId="2" borderId="31" xfId="0" applyNumberFormat="1" applyFont="1" applyFill="1" applyBorder="1" applyAlignment="1" applyProtection="1">
      <alignment horizontal="right" vertical="center"/>
      <protection locked="0"/>
    </xf>
    <xf numFmtId="2" fontId="35" fillId="2" borderId="32" xfId="0" applyNumberFormat="1" applyFont="1" applyFill="1" applyBorder="1" applyAlignment="1" applyProtection="1">
      <alignment horizontal="right" vertical="center"/>
      <protection locked="0"/>
    </xf>
    <xf numFmtId="0" fontId="35" fillId="23" borderId="16" xfId="0" applyFont="1" applyFill="1" applyBorder="1" applyAlignment="1">
      <alignment horizontal="center" vertical="center"/>
    </xf>
    <xf numFmtId="0" fontId="35" fillId="23" borderId="55" xfId="0" applyFont="1" applyFill="1" applyBorder="1" applyAlignment="1">
      <alignment horizontal="center" vertical="center"/>
    </xf>
    <xf numFmtId="0" fontId="35" fillId="23" borderId="17" xfId="0" applyFont="1" applyFill="1" applyBorder="1" applyAlignment="1">
      <alignment horizontal="center" vertical="center"/>
    </xf>
    <xf numFmtId="49" fontId="46" fillId="25" borderId="51" xfId="0" applyNumberFormat="1" applyFont="1" applyFill="1" applyBorder="1" applyAlignment="1">
      <alignment horizontal="center" textRotation="90"/>
    </xf>
    <xf numFmtId="49" fontId="46" fillId="25" borderId="6" xfId="0" applyNumberFormat="1" applyFont="1" applyFill="1" applyBorder="1" applyAlignment="1">
      <alignment horizontal="center" textRotation="90"/>
    </xf>
    <xf numFmtId="49" fontId="55" fillId="0" borderId="69" xfId="0" applyNumberFormat="1" applyFont="1" applyBorder="1" applyAlignment="1">
      <alignment horizontal="center" textRotation="90"/>
    </xf>
    <xf numFmtId="49" fontId="55" fillId="0" borderId="19" xfId="0" applyNumberFormat="1" applyFont="1" applyBorder="1" applyAlignment="1">
      <alignment horizontal="center" textRotation="90"/>
    </xf>
    <xf numFmtId="0" fontId="109" fillId="2" borderId="46" xfId="0" applyFont="1" applyFill="1" applyBorder="1" applyAlignment="1">
      <alignment horizontal="center" vertical="center"/>
    </xf>
    <xf numFmtId="0" fontId="109" fillId="2" borderId="47" xfId="0" applyFont="1" applyFill="1" applyBorder="1" applyAlignment="1">
      <alignment horizontal="center" vertical="center"/>
    </xf>
    <xf numFmtId="0" fontId="74" fillId="0" borderId="0" xfId="0" applyFont="1" applyAlignment="1">
      <alignment horizontal="center" textRotation="90" wrapText="1"/>
    </xf>
    <xf numFmtId="0" fontId="77" fillId="2" borderId="46" xfId="0" applyFont="1" applyFill="1" applyBorder="1" applyAlignment="1">
      <alignment horizontal="center" vertical="center"/>
    </xf>
    <xf numFmtId="0" fontId="77" fillId="2" borderId="47" xfId="0" applyFont="1" applyFill="1" applyBorder="1" applyAlignment="1">
      <alignment horizontal="center" vertical="center"/>
    </xf>
    <xf numFmtId="0" fontId="77" fillId="2" borderId="46" xfId="0" applyFont="1" applyFill="1" applyBorder="1" applyAlignment="1">
      <alignment horizontal="center" vertical="top"/>
    </xf>
    <xf numFmtId="0" fontId="77" fillId="2" borderId="47" xfId="0" applyFont="1" applyFill="1" applyBorder="1" applyAlignment="1">
      <alignment horizontal="center" vertical="top"/>
    </xf>
    <xf numFmtId="0" fontId="102" fillId="2" borderId="46" xfId="26" applyFont="1" applyFill="1" applyBorder="1" applyAlignment="1">
      <alignment horizontal="center" vertical="top"/>
    </xf>
    <xf numFmtId="0" fontId="76" fillId="2" borderId="47" xfId="0" applyFont="1" applyFill="1" applyBorder="1" applyAlignment="1">
      <alignment horizontal="center" vertical="top"/>
    </xf>
    <xf numFmtId="0" fontId="7" fillId="23" borderId="2" xfId="0" applyFont="1" applyFill="1" applyBorder="1" applyAlignment="1">
      <alignment horizontal="center"/>
    </xf>
    <xf numFmtId="10" fontId="50" fillId="28" borderId="23" xfId="0" applyNumberFormat="1" applyFont="1" applyFill="1" applyBorder="1" applyAlignment="1">
      <alignment horizontal="center" vertical="center"/>
    </xf>
    <xf numFmtId="10" fontId="50" fillId="28" borderId="3" xfId="0" applyNumberFormat="1" applyFont="1" applyFill="1" applyBorder="1" applyAlignment="1">
      <alignment horizontal="center" vertical="center"/>
    </xf>
    <xf numFmtId="10" fontId="50" fillId="28" borderId="20" xfId="0" applyNumberFormat="1" applyFont="1" applyFill="1" applyBorder="1" applyAlignment="1">
      <alignment horizontal="center" vertical="center"/>
    </xf>
    <xf numFmtId="0" fontId="33" fillId="23" borderId="3" xfId="0" applyFont="1" applyFill="1" applyBorder="1" applyAlignment="1">
      <alignment horizontal="center" vertical="center"/>
    </xf>
    <xf numFmtId="2" fontId="33" fillId="23" borderId="3" xfId="0" applyNumberFormat="1" applyFont="1" applyFill="1" applyBorder="1" applyAlignment="1">
      <alignment horizontal="center" vertical="center"/>
    </xf>
    <xf numFmtId="0" fontId="74" fillId="0" borderId="74" xfId="0" applyFont="1" applyBorder="1" applyAlignment="1">
      <alignment horizontal="center" textRotation="90" wrapText="1"/>
    </xf>
    <xf numFmtId="0" fontId="74" fillId="0" borderId="22" xfId="0" applyFont="1" applyBorder="1" applyAlignment="1">
      <alignment horizontal="center" textRotation="90" wrapText="1"/>
    </xf>
    <xf numFmtId="0" fontId="31" fillId="0" borderId="0" xfId="0" applyFont="1" applyAlignment="1">
      <alignment horizontal="center" vertical="top"/>
    </xf>
    <xf numFmtId="0" fontId="27" fillId="0" borderId="36" xfId="0" applyFont="1" applyBorder="1" applyAlignment="1">
      <alignment horizontal="center" textRotation="90"/>
    </xf>
    <xf numFmtId="0" fontId="27" fillId="0" borderId="57" xfId="0" applyFont="1" applyBorder="1" applyAlignment="1">
      <alignment horizontal="center" textRotation="90"/>
    </xf>
    <xf numFmtId="0" fontId="27" fillId="0" borderId="2" xfId="0" applyFont="1" applyBorder="1" applyAlignment="1">
      <alignment horizontal="center" textRotation="90" wrapText="1"/>
    </xf>
    <xf numFmtId="0" fontId="27" fillId="0" borderId="44" xfId="0" applyFont="1" applyBorder="1" applyAlignment="1">
      <alignment horizontal="center" textRotation="90" wrapText="1"/>
    </xf>
    <xf numFmtId="0" fontId="27" fillId="2" borderId="2" xfId="0" applyFont="1" applyFill="1" applyBorder="1" applyAlignment="1">
      <alignment horizontal="center" vertical="center" textRotation="90" wrapText="1"/>
    </xf>
    <xf numFmtId="0" fontId="27" fillId="2" borderId="44" xfId="0" applyFont="1" applyFill="1" applyBorder="1" applyAlignment="1">
      <alignment horizontal="center" vertical="center" textRotation="90" wrapText="1"/>
    </xf>
    <xf numFmtId="49" fontId="27" fillId="0" borderId="0" xfId="0" applyNumberFormat="1" applyFont="1" applyAlignment="1">
      <alignment horizontal="center"/>
    </xf>
    <xf numFmtId="0" fontId="30" fillId="0" borderId="0" xfId="0" applyFont="1" applyAlignment="1">
      <alignment horizontal="center"/>
    </xf>
    <xf numFmtId="0" fontId="30" fillId="0" borderId="0" xfId="0" applyFont="1" applyAlignment="1">
      <alignment horizontal="center" vertical="top"/>
    </xf>
    <xf numFmtId="0" fontId="27" fillId="2" borderId="2" xfId="0" applyFont="1" applyFill="1" applyBorder="1" applyAlignment="1">
      <alignment horizontal="center" textRotation="90"/>
    </xf>
    <xf numFmtId="0" fontId="27" fillId="2" borderId="44" xfId="0" applyFont="1" applyFill="1" applyBorder="1" applyAlignment="1">
      <alignment horizontal="center" textRotation="90"/>
    </xf>
    <xf numFmtId="2" fontId="35" fillId="0" borderId="29" xfId="0" applyNumberFormat="1" applyFont="1" applyBorder="1" applyAlignment="1" applyProtection="1">
      <alignment horizontal="center" vertical="center"/>
      <protection locked="0"/>
    </xf>
    <xf numFmtId="2" fontId="27" fillId="2" borderId="3" xfId="0" applyNumberFormat="1" applyFont="1" applyFill="1" applyBorder="1" applyAlignment="1">
      <alignment horizontal="center" vertical="center"/>
    </xf>
    <xf numFmtId="0" fontId="27" fillId="0" borderId="60" xfId="0" applyFont="1" applyBorder="1" applyAlignment="1">
      <alignment horizontal="center" textRotation="90" wrapText="1"/>
    </xf>
    <xf numFmtId="0" fontId="27" fillId="0" borderId="43" xfId="0" applyFont="1" applyBorder="1" applyAlignment="1">
      <alignment horizontal="center" textRotation="90" wrapText="1"/>
    </xf>
    <xf numFmtId="0" fontId="27" fillId="2" borderId="2" xfId="0" applyFont="1" applyFill="1" applyBorder="1" applyAlignment="1">
      <alignment horizontal="center" textRotation="90" wrapText="1"/>
    </xf>
    <xf numFmtId="0" fontId="27" fillId="2" borderId="44" xfId="0" applyFont="1" applyFill="1" applyBorder="1" applyAlignment="1">
      <alignment horizontal="center" textRotation="90" wrapText="1"/>
    </xf>
    <xf numFmtId="0" fontId="27" fillId="0" borderId="2" xfId="0" applyFont="1" applyBorder="1" applyAlignment="1">
      <alignment horizontal="center" textRotation="90"/>
    </xf>
    <xf numFmtId="0" fontId="27" fillId="0" borderId="44" xfId="0" applyFont="1" applyBorder="1" applyAlignment="1">
      <alignment horizontal="center" textRotation="90"/>
    </xf>
    <xf numFmtId="49" fontId="54" fillId="2" borderId="51" xfId="0" applyNumberFormat="1" applyFont="1" applyFill="1" applyBorder="1" applyAlignment="1">
      <alignment horizontal="center" vertical="center" textRotation="90"/>
    </xf>
    <xf numFmtId="49" fontId="54" fillId="2" borderId="6" xfId="0" applyNumberFormat="1" applyFont="1" applyFill="1" applyBorder="1" applyAlignment="1">
      <alignment horizontal="center" vertical="center" textRotation="90"/>
    </xf>
    <xf numFmtId="0" fontId="79" fillId="27" borderId="27" xfId="0" applyFont="1" applyFill="1" applyBorder="1" applyAlignment="1">
      <alignment horizontal="center" vertical="center"/>
    </xf>
    <xf numFmtId="0" fontId="79" fillId="27" borderId="25" xfId="0" applyFont="1" applyFill="1" applyBorder="1" applyAlignment="1">
      <alignment horizontal="center" vertical="center"/>
    </xf>
    <xf numFmtId="0" fontId="31" fillId="2" borderId="51" xfId="0" applyFont="1" applyFill="1" applyBorder="1" applyAlignment="1">
      <alignment horizontal="center" textRotation="90"/>
    </xf>
    <xf numFmtId="0" fontId="31" fillId="2" borderId="6" xfId="0" applyFont="1" applyFill="1" applyBorder="1" applyAlignment="1">
      <alignment horizontal="center" textRotation="90"/>
    </xf>
    <xf numFmtId="0" fontId="77" fillId="25" borderId="41" xfId="0" applyFont="1" applyFill="1" applyBorder="1" applyAlignment="1">
      <alignment horizontal="center" vertical="center"/>
    </xf>
    <xf numFmtId="0" fontId="77" fillId="25" borderId="42" xfId="0" applyFont="1" applyFill="1" applyBorder="1" applyAlignment="1">
      <alignment horizontal="center" vertical="center"/>
    </xf>
    <xf numFmtId="0" fontId="77" fillId="25" borderId="46" xfId="0" applyFont="1" applyFill="1" applyBorder="1" applyAlignment="1">
      <alignment horizontal="center" vertical="top"/>
    </xf>
    <xf numFmtId="0" fontId="77" fillId="25" borderId="47" xfId="0" applyFont="1" applyFill="1" applyBorder="1" applyAlignment="1">
      <alignment horizontal="center" vertical="top"/>
    </xf>
    <xf numFmtId="0" fontId="102" fillId="25" borderId="34" xfId="26" applyFont="1" applyFill="1" applyBorder="1" applyAlignment="1">
      <alignment horizontal="center" vertical="center"/>
    </xf>
    <xf numFmtId="0" fontId="102" fillId="25" borderId="32" xfId="26" applyFont="1" applyFill="1" applyBorder="1" applyAlignment="1">
      <alignment horizontal="center" vertical="center"/>
    </xf>
    <xf numFmtId="0" fontId="76" fillId="0" borderId="0" xfId="0" applyFont="1" applyAlignment="1">
      <alignment horizontal="center"/>
    </xf>
    <xf numFmtId="0" fontId="12" fillId="0" borderId="0" xfId="0" applyFont="1" applyAlignment="1">
      <alignment horizontal="center"/>
    </xf>
    <xf numFmtId="0" fontId="34" fillId="0" borderId="0" xfId="0" applyFont="1" applyAlignment="1">
      <alignment horizontal="left" wrapText="1"/>
    </xf>
    <xf numFmtId="49" fontId="46" fillId="2" borderId="51" xfId="0" applyNumberFormat="1" applyFont="1" applyFill="1" applyBorder="1" applyAlignment="1">
      <alignment horizontal="center" textRotation="90"/>
    </xf>
    <xf numFmtId="49" fontId="46" fillId="2" borderId="6" xfId="0" applyNumberFormat="1" applyFont="1" applyFill="1" applyBorder="1" applyAlignment="1">
      <alignment horizontal="center" textRotation="90"/>
    </xf>
    <xf numFmtId="49" fontId="55" fillId="2" borderId="51" xfId="0" applyNumberFormat="1" applyFont="1" applyFill="1" applyBorder="1" applyAlignment="1">
      <alignment horizontal="center" textRotation="90"/>
    </xf>
    <xf numFmtId="49" fontId="55" fillId="2" borderId="6" xfId="0" applyNumberFormat="1" applyFont="1" applyFill="1" applyBorder="1" applyAlignment="1">
      <alignment horizontal="center" textRotation="90"/>
    </xf>
    <xf numFmtId="49" fontId="46" fillId="0" borderId="51" xfId="0" applyNumberFormat="1" applyFont="1" applyBorder="1" applyAlignment="1">
      <alignment horizontal="center" textRotation="90"/>
    </xf>
    <xf numFmtId="49" fontId="46" fillId="0" borderId="6" xfId="0" applyNumberFormat="1" applyFont="1" applyBorder="1" applyAlignment="1">
      <alignment horizontal="center" textRotation="90"/>
    </xf>
    <xf numFmtId="49" fontId="55" fillId="27" borderId="51" xfId="0" applyNumberFormat="1" applyFont="1" applyFill="1" applyBorder="1" applyAlignment="1">
      <alignment horizontal="center" textRotation="90"/>
    </xf>
    <xf numFmtId="49" fontId="55" fillId="27" borderId="6" xfId="0" applyNumberFormat="1" applyFont="1" applyFill="1" applyBorder="1" applyAlignment="1">
      <alignment horizontal="center" textRotation="90"/>
    </xf>
    <xf numFmtId="0" fontId="34" fillId="2" borderId="59" xfId="0" applyFont="1" applyFill="1" applyBorder="1" applyAlignment="1">
      <alignment horizontal="center" vertical="center"/>
    </xf>
    <xf numFmtId="0" fontId="34" fillId="2" borderId="50" xfId="0" applyFont="1" applyFill="1" applyBorder="1" applyAlignment="1">
      <alignment horizontal="center" vertical="center"/>
    </xf>
    <xf numFmtId="0" fontId="34" fillId="2" borderId="30" xfId="0" applyFont="1" applyFill="1" applyBorder="1" applyAlignment="1">
      <alignment horizontal="center" vertical="center"/>
    </xf>
    <xf numFmtId="0" fontId="34" fillId="0" borderId="5" xfId="0" applyFont="1" applyBorder="1" applyAlignment="1">
      <alignment horizontal="center" textRotation="90" wrapText="1"/>
    </xf>
    <xf numFmtId="49" fontId="46" fillId="0" borderId="69" xfId="0" applyNumberFormat="1" applyFont="1" applyBorder="1" applyAlignment="1">
      <alignment horizontal="center" textRotation="90"/>
    </xf>
    <xf numFmtId="49" fontId="46" fillId="0" borderId="19" xfId="0" applyNumberFormat="1" applyFont="1" applyBorder="1" applyAlignment="1">
      <alignment horizontal="center" textRotation="90"/>
    </xf>
    <xf numFmtId="0" fontId="34" fillId="2" borderId="5" xfId="0" applyFont="1" applyFill="1" applyBorder="1" applyAlignment="1">
      <alignment horizontal="center" textRotation="90"/>
    </xf>
    <xf numFmtId="0" fontId="27" fillId="23" borderId="3" xfId="0" applyFont="1" applyFill="1" applyBorder="1" applyAlignment="1">
      <alignment horizontal="center" vertical="center"/>
    </xf>
    <xf numFmtId="0" fontId="34" fillId="0" borderId="45" xfId="0" applyFont="1" applyBorder="1" applyAlignment="1">
      <alignment horizontal="center" textRotation="90" wrapText="1"/>
    </xf>
    <xf numFmtId="0" fontId="34" fillId="2" borderId="5" xfId="0" applyFont="1" applyFill="1" applyBorder="1" applyAlignment="1">
      <alignment horizontal="center" textRotation="90" wrapText="1"/>
    </xf>
    <xf numFmtId="0" fontId="34" fillId="2" borderId="9" xfId="0" applyFont="1" applyFill="1" applyBorder="1" applyAlignment="1">
      <alignment horizontal="center" vertical="center" textRotation="90" wrapText="1"/>
    </xf>
    <xf numFmtId="0" fontId="34" fillId="2" borderId="1" xfId="0" applyFont="1" applyFill="1" applyBorder="1" applyAlignment="1">
      <alignment horizontal="center" vertical="center" textRotation="90" wrapText="1"/>
    </xf>
    <xf numFmtId="0" fontId="34" fillId="2" borderId="5" xfId="0" applyFont="1" applyFill="1" applyBorder="1" applyAlignment="1">
      <alignment horizontal="center" vertical="center" textRotation="90" wrapText="1"/>
    </xf>
    <xf numFmtId="0" fontId="34" fillId="0" borderId="38" xfId="0" applyFont="1" applyBorder="1" applyAlignment="1">
      <alignment horizontal="center" textRotation="90"/>
    </xf>
    <xf numFmtId="0" fontId="34" fillId="0" borderId="5" xfId="0" applyFont="1" applyBorder="1" applyAlignment="1">
      <alignment horizontal="center" textRotation="90"/>
    </xf>
    <xf numFmtId="49" fontId="46" fillId="27" borderId="51" xfId="0" applyNumberFormat="1" applyFont="1" applyFill="1" applyBorder="1" applyAlignment="1">
      <alignment horizontal="center" textRotation="90"/>
    </xf>
    <xf numFmtId="49" fontId="46" fillId="27" borderId="6" xfId="0" applyNumberFormat="1" applyFont="1" applyFill="1" applyBorder="1" applyAlignment="1">
      <alignment horizontal="center" textRotation="90"/>
    </xf>
    <xf numFmtId="2" fontId="27" fillId="25" borderId="3" xfId="0" applyNumberFormat="1" applyFont="1" applyFill="1" applyBorder="1" applyAlignment="1">
      <alignment horizontal="center" vertical="center"/>
    </xf>
    <xf numFmtId="0" fontId="12" fillId="0" borderId="0" xfId="0" applyFont="1" applyAlignment="1">
      <alignment horizontal="center" vertical="center"/>
    </xf>
    <xf numFmtId="0" fontId="34" fillId="0" borderId="51" xfId="0" applyFont="1" applyBorder="1" applyAlignment="1">
      <alignment horizontal="center" textRotation="90"/>
    </xf>
    <xf numFmtId="0" fontId="34" fillId="0" borderId="6" xfId="0" applyFont="1" applyBorder="1" applyAlignment="1">
      <alignment horizontal="center" textRotation="90"/>
    </xf>
    <xf numFmtId="0" fontId="27" fillId="0" borderId="0" xfId="0" applyFont="1" applyAlignment="1">
      <alignment horizontal="center" vertical="center"/>
    </xf>
    <xf numFmtId="0" fontId="31" fillId="2" borderId="70" xfId="0" applyFont="1" applyFill="1" applyBorder="1" applyAlignment="1">
      <alignment horizontal="center" textRotation="90"/>
    </xf>
    <xf numFmtId="0" fontId="31" fillId="2" borderId="60" xfId="0" applyFont="1" applyFill="1" applyBorder="1" applyAlignment="1">
      <alignment horizontal="center" textRotation="90"/>
    </xf>
    <xf numFmtId="2" fontId="35" fillId="36" borderId="23" xfId="0" applyNumberFormat="1" applyFont="1" applyFill="1" applyBorder="1" applyAlignment="1" applyProtection="1">
      <alignment horizontal="center" vertical="center"/>
      <protection locked="0"/>
    </xf>
    <xf numFmtId="2" fontId="35" fillId="36" borderId="3" xfId="0" applyNumberFormat="1" applyFont="1" applyFill="1" applyBorder="1" applyAlignment="1" applyProtection="1">
      <alignment horizontal="center" vertical="center"/>
      <protection locked="0"/>
    </xf>
    <xf numFmtId="2" fontId="35" fillId="36" borderId="20" xfId="0" applyNumberFormat="1" applyFont="1" applyFill="1" applyBorder="1" applyAlignment="1" applyProtection="1">
      <alignment horizontal="center" vertical="center"/>
      <protection locked="0"/>
    </xf>
    <xf numFmtId="0" fontId="68" fillId="26" borderId="27" xfId="0" applyFont="1" applyFill="1" applyBorder="1" applyAlignment="1">
      <alignment horizontal="center" vertical="center"/>
    </xf>
    <xf numFmtId="0" fontId="68" fillId="26" borderId="25" xfId="0" applyFont="1" applyFill="1" applyBorder="1" applyAlignment="1">
      <alignment horizontal="center" vertical="center"/>
    </xf>
    <xf numFmtId="0" fontId="34" fillId="2" borderId="46" xfId="0" applyFont="1" applyFill="1" applyBorder="1" applyAlignment="1">
      <alignment horizontal="center" vertical="center"/>
    </xf>
    <xf numFmtId="0" fontId="34" fillId="2" borderId="47" xfId="0" applyFont="1" applyFill="1" applyBorder="1" applyAlignment="1">
      <alignment horizontal="center" vertical="center"/>
    </xf>
    <xf numFmtId="0" fontId="34" fillId="0" borderId="0" xfId="0" applyFont="1" applyAlignment="1">
      <alignment horizontal="center" vertical="center"/>
    </xf>
    <xf numFmtId="0" fontId="34" fillId="2" borderId="46" xfId="0" applyFont="1" applyFill="1" applyBorder="1" applyAlignment="1">
      <alignment horizontal="center"/>
    </xf>
    <xf numFmtId="0" fontId="34" fillId="2" borderId="47" xfId="0" applyFont="1" applyFill="1" applyBorder="1" applyAlignment="1">
      <alignment horizontal="center"/>
    </xf>
    <xf numFmtId="49" fontId="55" fillId="0" borderId="2" xfId="0" applyNumberFormat="1" applyFont="1" applyBorder="1" applyAlignment="1">
      <alignment horizontal="center" textRotation="90"/>
    </xf>
    <xf numFmtId="49" fontId="46" fillId="2" borderId="36" xfId="0" applyNumberFormat="1" applyFont="1" applyFill="1" applyBorder="1" applyAlignment="1">
      <alignment horizontal="center" textRotation="90"/>
    </xf>
    <xf numFmtId="49" fontId="46" fillId="2" borderId="19" xfId="0" applyNumberFormat="1" applyFont="1" applyFill="1" applyBorder="1" applyAlignment="1">
      <alignment horizontal="center" textRotation="90"/>
    </xf>
    <xf numFmtId="49" fontId="46" fillId="2" borderId="2" xfId="0" applyNumberFormat="1" applyFont="1" applyFill="1" applyBorder="1" applyAlignment="1">
      <alignment horizontal="center" textRotation="90"/>
    </xf>
    <xf numFmtId="0" fontId="34" fillId="2" borderId="58" xfId="0" applyFont="1" applyFill="1" applyBorder="1" applyAlignment="1">
      <alignment horizontal="center" vertical="center"/>
    </xf>
    <xf numFmtId="0" fontId="69" fillId="38" borderId="27" xfId="0" applyFont="1" applyFill="1" applyBorder="1" applyAlignment="1">
      <alignment horizontal="center" vertical="center"/>
    </xf>
    <xf numFmtId="0" fontId="69" fillId="38" borderId="25" xfId="0" applyFont="1" applyFill="1" applyBorder="1" applyAlignment="1">
      <alignment horizontal="center" vertical="center"/>
    </xf>
    <xf numFmtId="0" fontId="109" fillId="2" borderId="46" xfId="0" applyFont="1" applyFill="1" applyBorder="1" applyAlignment="1">
      <alignment horizontal="center"/>
    </xf>
    <xf numFmtId="0" fontId="109" fillId="2" borderId="47" xfId="0" applyFont="1" applyFill="1" applyBorder="1" applyAlignment="1">
      <alignment horizontal="center"/>
    </xf>
    <xf numFmtId="0" fontId="55" fillId="2" borderId="60" xfId="0" applyFont="1" applyFill="1" applyBorder="1" applyAlignment="1">
      <alignment horizontal="center" textRotation="90"/>
    </xf>
    <xf numFmtId="0" fontId="55" fillId="2" borderId="18" xfId="0" applyFont="1" applyFill="1" applyBorder="1" applyAlignment="1">
      <alignment horizontal="center" textRotation="90"/>
    </xf>
    <xf numFmtId="49" fontId="55" fillId="2" borderId="2" xfId="0" applyNumberFormat="1" applyFont="1" applyFill="1" applyBorder="1" applyAlignment="1">
      <alignment horizontal="center" textRotation="90"/>
    </xf>
    <xf numFmtId="2" fontId="50" fillId="36" borderId="23" xfId="0" applyNumberFormat="1" applyFont="1" applyFill="1" applyBorder="1" applyAlignment="1" applyProtection="1">
      <alignment horizontal="center" vertical="center"/>
      <protection locked="0"/>
    </xf>
    <xf numFmtId="2" fontId="50" fillId="36" borderId="3" xfId="0" applyNumberFormat="1" applyFont="1" applyFill="1" applyBorder="1" applyAlignment="1" applyProtection="1">
      <alignment horizontal="center" vertical="center"/>
      <protection locked="0"/>
    </xf>
    <xf numFmtId="2" fontId="50" fillId="36" borderId="20" xfId="0" applyNumberFormat="1" applyFont="1" applyFill="1" applyBorder="1" applyAlignment="1" applyProtection="1">
      <alignment horizontal="center" vertical="center"/>
      <protection locked="0"/>
    </xf>
    <xf numFmtId="0" fontId="77" fillId="2" borderId="46" xfId="0" applyFont="1" applyFill="1" applyBorder="1" applyAlignment="1">
      <alignment horizontal="center"/>
    </xf>
    <xf numFmtId="0" fontId="77" fillId="2" borderId="47" xfId="0" applyFont="1" applyFill="1" applyBorder="1" applyAlignment="1">
      <alignment horizontal="center"/>
    </xf>
    <xf numFmtId="0" fontId="68" fillId="0" borderId="0" xfId="0" applyFont="1" applyAlignment="1">
      <alignment horizontal="center"/>
    </xf>
    <xf numFmtId="0" fontId="73" fillId="0" borderId="0" xfId="0" applyFont="1" applyAlignment="1">
      <alignment horizontal="center" textRotation="90"/>
    </xf>
    <xf numFmtId="49" fontId="46" fillId="25" borderId="2" xfId="0" applyNumberFormat="1" applyFont="1" applyFill="1" applyBorder="1" applyAlignment="1">
      <alignment horizontal="center" textRotation="90"/>
    </xf>
    <xf numFmtId="0" fontId="34" fillId="2" borderId="14" xfId="0" applyFont="1" applyFill="1" applyBorder="1" applyAlignment="1">
      <alignment horizontal="center" vertical="center" textRotation="90" wrapText="1"/>
    </xf>
    <xf numFmtId="0" fontId="102" fillId="2" borderId="46" xfId="26" applyFont="1" applyFill="1" applyBorder="1" applyAlignment="1">
      <alignment horizontal="center" vertical="center"/>
    </xf>
    <xf numFmtId="0" fontId="76" fillId="2" borderId="47" xfId="0" applyFont="1" applyFill="1" applyBorder="1" applyAlignment="1">
      <alignment horizontal="center" vertical="center"/>
    </xf>
    <xf numFmtId="0" fontId="55" fillId="2" borderId="2" xfId="0" applyFont="1" applyFill="1" applyBorder="1" applyAlignment="1">
      <alignment horizontal="center" textRotation="90"/>
    </xf>
    <xf numFmtId="0" fontId="55" fillId="2" borderId="6" xfId="0" applyFont="1" applyFill="1" applyBorder="1" applyAlignment="1">
      <alignment horizontal="center" textRotation="90"/>
    </xf>
    <xf numFmtId="0" fontId="50" fillId="0" borderId="28" xfId="0" applyFont="1" applyBorder="1" applyAlignment="1">
      <alignment horizontal="center"/>
    </xf>
    <xf numFmtId="0" fontId="95" fillId="40" borderId="27" xfId="0" applyFont="1" applyFill="1" applyBorder="1" applyAlignment="1">
      <alignment horizontal="center" vertical="center"/>
    </xf>
    <xf numFmtId="0" fontId="95" fillId="40" borderId="25" xfId="0" applyFont="1" applyFill="1" applyBorder="1" applyAlignment="1">
      <alignment horizontal="center" vertical="center"/>
    </xf>
    <xf numFmtId="0" fontId="110" fillId="2" borderId="46" xfId="0" applyFont="1" applyFill="1" applyBorder="1" applyAlignment="1">
      <alignment horizontal="center" vertical="top"/>
    </xf>
    <xf numFmtId="0" fontId="110" fillId="2" borderId="47" xfId="0" applyFont="1" applyFill="1" applyBorder="1" applyAlignment="1">
      <alignment horizontal="center" vertical="top"/>
    </xf>
    <xf numFmtId="0" fontId="110" fillId="2" borderId="46" xfId="0" applyFont="1" applyFill="1" applyBorder="1" applyAlignment="1">
      <alignment horizontal="center" vertical="center"/>
    </xf>
    <xf numFmtId="0" fontId="110" fillId="2" borderId="47" xfId="0" applyFont="1" applyFill="1" applyBorder="1" applyAlignment="1">
      <alignment horizontal="center" vertical="center"/>
    </xf>
    <xf numFmtId="164" fontId="31" fillId="0" borderId="0" xfId="0" applyNumberFormat="1" applyFont="1" applyAlignment="1">
      <alignment horizontal="center"/>
    </xf>
    <xf numFmtId="0" fontId="31" fillId="0" borderId="1" xfId="0" applyFont="1" applyBorder="1" applyAlignment="1">
      <alignment horizontal="center" textRotation="90"/>
    </xf>
    <xf numFmtId="49" fontId="54" fillId="25" borderId="1" xfId="0" applyNumberFormat="1" applyFont="1" applyFill="1" applyBorder="1" applyAlignment="1">
      <alignment horizontal="center" textRotation="90"/>
    </xf>
    <xf numFmtId="49" fontId="35" fillId="25" borderId="51" xfId="0" applyNumberFormat="1" applyFont="1" applyFill="1" applyBorder="1" applyAlignment="1">
      <alignment horizontal="center" textRotation="90"/>
    </xf>
    <xf numFmtId="49" fontId="35" fillId="25" borderId="6" xfId="0" applyNumberFormat="1" applyFont="1" applyFill="1" applyBorder="1" applyAlignment="1">
      <alignment horizontal="center" textRotation="90"/>
    </xf>
    <xf numFmtId="49" fontId="12" fillId="23" borderId="36" xfId="0" applyNumberFormat="1" applyFont="1" applyFill="1" applyBorder="1" applyAlignment="1">
      <alignment horizontal="center"/>
    </xf>
    <xf numFmtId="10" fontId="68" fillId="28" borderId="23" xfId="0" applyNumberFormat="1" applyFont="1" applyFill="1" applyBorder="1" applyAlignment="1">
      <alignment horizontal="center" vertical="center"/>
    </xf>
    <xf numFmtId="10" fontId="68" fillId="28" borderId="3" xfId="0" applyNumberFormat="1" applyFont="1" applyFill="1" applyBorder="1" applyAlignment="1">
      <alignment horizontal="center" vertical="center"/>
    </xf>
    <xf numFmtId="10" fontId="68" fillId="28" borderId="20" xfId="0" applyNumberFormat="1" applyFont="1" applyFill="1" applyBorder="1" applyAlignment="1">
      <alignment horizontal="center" vertical="center"/>
    </xf>
    <xf numFmtId="0" fontId="107" fillId="2" borderId="34" xfId="26" applyFont="1" applyFill="1" applyBorder="1" applyAlignment="1">
      <alignment horizontal="center" vertical="center"/>
    </xf>
    <xf numFmtId="0" fontId="77" fillId="2" borderId="32" xfId="0" applyFont="1" applyFill="1" applyBorder="1" applyAlignment="1">
      <alignment horizontal="center" vertical="center"/>
    </xf>
    <xf numFmtId="0" fontId="32" fillId="0" borderId="0" xfId="26" applyFont="1" applyFill="1" applyBorder="1" applyAlignment="1">
      <alignment horizontal="center" vertical="center"/>
    </xf>
    <xf numFmtId="0" fontId="30" fillId="0" borderId="0" xfId="0" applyFont="1" applyAlignment="1">
      <alignment horizontal="center" vertical="center"/>
    </xf>
    <xf numFmtId="49" fontId="27" fillId="2" borderId="6" xfId="0" applyNumberFormat="1" applyFont="1" applyFill="1" applyBorder="1" applyAlignment="1">
      <alignment horizontal="center" textRotation="90"/>
    </xf>
    <xf numFmtId="49" fontId="27" fillId="2" borderId="1" xfId="0" applyNumberFormat="1" applyFont="1" applyFill="1" applyBorder="1" applyAlignment="1">
      <alignment horizontal="center" textRotation="90"/>
    </xf>
    <xf numFmtId="49" fontId="27" fillId="2" borderId="14" xfId="0" applyNumberFormat="1" applyFont="1" applyFill="1" applyBorder="1" applyAlignment="1">
      <alignment horizontal="center" textRotation="90"/>
    </xf>
    <xf numFmtId="49" fontId="35" fillId="0" borderId="1" xfId="0" applyNumberFormat="1" applyFont="1" applyBorder="1" applyAlignment="1">
      <alignment horizontal="center" textRotation="90"/>
    </xf>
    <xf numFmtId="49" fontId="35" fillId="2" borderId="1" xfId="0" applyNumberFormat="1" applyFont="1" applyFill="1" applyBorder="1" applyAlignment="1">
      <alignment horizontal="center" textRotation="90"/>
    </xf>
    <xf numFmtId="49" fontId="35" fillId="25" borderId="1" xfId="0" applyNumberFormat="1" applyFont="1" applyFill="1" applyBorder="1" applyAlignment="1">
      <alignment horizontal="center" textRotation="90"/>
    </xf>
    <xf numFmtId="0" fontId="31" fillId="0" borderId="7" xfId="0" applyFont="1" applyBorder="1" applyAlignment="1">
      <alignment horizontal="center" textRotation="90"/>
    </xf>
    <xf numFmtId="0" fontId="110" fillId="2" borderId="41" xfId="0" applyFont="1" applyFill="1" applyBorder="1" applyAlignment="1">
      <alignment horizontal="center"/>
    </xf>
    <xf numFmtId="0" fontId="110" fillId="2" borderId="42" xfId="0" applyFont="1" applyFill="1" applyBorder="1" applyAlignment="1">
      <alignment horizontal="center"/>
    </xf>
    <xf numFmtId="49" fontId="54" fillId="25" borderId="51" xfId="0" applyNumberFormat="1" applyFont="1" applyFill="1" applyBorder="1" applyAlignment="1">
      <alignment horizontal="center" textRotation="90"/>
    </xf>
    <xf numFmtId="49" fontId="54" fillId="25" borderId="6" xfId="0" applyNumberFormat="1" applyFont="1" applyFill="1" applyBorder="1" applyAlignment="1">
      <alignment horizontal="center" textRotation="90"/>
    </xf>
    <xf numFmtId="0" fontId="30" fillId="0" borderId="34" xfId="0" applyFont="1" applyBorder="1" applyAlignment="1">
      <alignment horizontal="center" vertical="center"/>
    </xf>
    <xf numFmtId="0" fontId="30" fillId="0" borderId="31" xfId="0" applyFont="1" applyBorder="1" applyAlignment="1">
      <alignment horizontal="center" vertical="center"/>
    </xf>
    <xf numFmtId="0" fontId="30" fillId="2" borderId="27" xfId="0" applyFont="1" applyFill="1" applyBorder="1" applyAlignment="1">
      <alignment horizontal="center" vertical="center"/>
    </xf>
    <xf numFmtId="2" fontId="35" fillId="0" borderId="27" xfId="0" applyNumberFormat="1" applyFont="1" applyBorder="1" applyAlignment="1" applyProtection="1">
      <alignment horizontal="center" vertical="center"/>
      <protection locked="0"/>
    </xf>
    <xf numFmtId="2" fontId="35" fillId="0" borderId="28" xfId="0" applyNumberFormat="1" applyFont="1" applyBorder="1" applyAlignment="1" applyProtection="1">
      <alignment horizontal="center" vertical="center"/>
      <protection locked="0"/>
    </xf>
    <xf numFmtId="2" fontId="35" fillId="0" borderId="25" xfId="0" applyNumberFormat="1" applyFont="1" applyBorder="1" applyAlignment="1" applyProtection="1">
      <alignment horizontal="center" vertical="center"/>
      <protection locked="0"/>
    </xf>
    <xf numFmtId="0" fontId="81" fillId="31" borderId="27" xfId="0" applyFont="1" applyFill="1" applyBorder="1" applyAlignment="1">
      <alignment horizontal="center" vertical="center"/>
    </xf>
    <xf numFmtId="0" fontId="81" fillId="31" borderId="25" xfId="0" applyFont="1" applyFill="1" applyBorder="1" applyAlignment="1">
      <alignment horizontal="center" vertical="center"/>
    </xf>
    <xf numFmtId="0" fontId="27" fillId="0" borderId="41"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42" xfId="0" applyFont="1" applyBorder="1" applyAlignment="1">
      <alignment horizontal="center" vertical="center" wrapText="1"/>
    </xf>
    <xf numFmtId="0" fontId="30" fillId="2" borderId="29" xfId="0" applyFont="1" applyFill="1" applyBorder="1" applyAlignment="1">
      <alignment horizontal="center" vertical="center"/>
    </xf>
    <xf numFmtId="0" fontId="30" fillId="2" borderId="50" xfId="0" applyFont="1" applyFill="1" applyBorder="1" applyAlignment="1">
      <alignment horizontal="center" vertical="center"/>
    </xf>
    <xf numFmtId="0" fontId="30" fillId="2" borderId="30" xfId="0" applyFont="1" applyFill="1" applyBorder="1" applyAlignment="1">
      <alignment horizontal="center" vertical="center"/>
    </xf>
    <xf numFmtId="0" fontId="35" fillId="36" borderId="2" xfId="0" applyFont="1" applyFill="1" applyBorder="1" applyAlignment="1">
      <alignment horizontal="center" vertical="center" textRotation="90"/>
    </xf>
    <xf numFmtId="0" fontId="27" fillId="2" borderId="9" xfId="0" applyFont="1" applyFill="1" applyBorder="1" applyAlignment="1">
      <alignment horizontal="center" vertical="center" textRotation="90" wrapText="1"/>
    </xf>
    <xf numFmtId="0" fontId="27" fillId="2" borderId="5" xfId="0" applyFont="1" applyFill="1" applyBorder="1" applyAlignment="1">
      <alignment horizontal="center" vertical="center" textRotation="90" wrapText="1"/>
    </xf>
    <xf numFmtId="0" fontId="27" fillId="0" borderId="10" xfId="0" applyFont="1" applyBorder="1" applyAlignment="1">
      <alignment horizontal="center" textRotation="90"/>
    </xf>
    <xf numFmtId="0" fontId="27" fillId="0" borderId="38" xfId="0" applyFont="1" applyBorder="1" applyAlignment="1">
      <alignment horizontal="center" textRotation="90"/>
    </xf>
    <xf numFmtId="49" fontId="54" fillId="0" borderId="51" xfId="0" applyNumberFormat="1" applyFont="1" applyBorder="1" applyAlignment="1">
      <alignment horizontal="center" textRotation="90"/>
    </xf>
    <xf numFmtId="49" fontId="54" fillId="0" borderId="6" xfId="0" applyNumberFormat="1" applyFont="1" applyBorder="1" applyAlignment="1">
      <alignment horizontal="center" textRotation="90"/>
    </xf>
    <xf numFmtId="0" fontId="27" fillId="0" borderId="9" xfId="0" applyFont="1" applyBorder="1" applyAlignment="1">
      <alignment horizontal="center" textRotation="90"/>
    </xf>
    <xf numFmtId="0" fontId="27" fillId="0" borderId="5" xfId="0" applyFont="1" applyBorder="1" applyAlignment="1">
      <alignment horizontal="center" textRotation="90"/>
    </xf>
    <xf numFmtId="0" fontId="27" fillId="2" borderId="9" xfId="0" applyFont="1" applyFill="1" applyBorder="1" applyAlignment="1">
      <alignment horizontal="center" textRotation="90"/>
    </xf>
    <xf numFmtId="0" fontId="27" fillId="2" borderId="5" xfId="0" applyFont="1" applyFill="1" applyBorder="1" applyAlignment="1">
      <alignment horizontal="center" textRotation="90"/>
    </xf>
    <xf numFmtId="0" fontId="27" fillId="0" borderId="9" xfId="0" applyFont="1" applyBorder="1" applyAlignment="1">
      <alignment horizontal="center" textRotation="90" wrapText="1"/>
    </xf>
    <xf numFmtId="0" fontId="27" fillId="0" borderId="5" xfId="0" applyFont="1" applyBorder="1" applyAlignment="1">
      <alignment horizontal="center" textRotation="90" wrapText="1"/>
    </xf>
    <xf numFmtId="0" fontId="27" fillId="0" borderId="8" xfId="0" applyFont="1" applyBorder="1" applyAlignment="1">
      <alignment horizontal="center" textRotation="90" wrapText="1"/>
    </xf>
    <xf numFmtId="0" fontId="27" fillId="0" borderId="45" xfId="0" applyFont="1" applyBorder="1" applyAlignment="1">
      <alignment horizontal="center" textRotation="90" wrapText="1"/>
    </xf>
    <xf numFmtId="0" fontId="27" fillId="2" borderId="9" xfId="0" applyFont="1" applyFill="1" applyBorder="1" applyAlignment="1">
      <alignment horizontal="center" textRotation="90" wrapText="1"/>
    </xf>
    <xf numFmtId="0" fontId="27" fillId="2" borderId="5" xfId="0" applyFont="1" applyFill="1" applyBorder="1" applyAlignment="1">
      <alignment horizontal="center" textRotation="90" wrapText="1"/>
    </xf>
    <xf numFmtId="49" fontId="35" fillId="2" borderId="75" xfId="0" applyNumberFormat="1" applyFont="1" applyFill="1" applyBorder="1" applyAlignment="1">
      <alignment horizontal="center" textRotation="90"/>
    </xf>
    <xf numFmtId="49" fontId="35" fillId="2" borderId="23" xfId="0" applyNumberFormat="1" applyFont="1" applyFill="1" applyBorder="1" applyAlignment="1">
      <alignment horizontal="center" textRotation="90"/>
    </xf>
    <xf numFmtId="0" fontId="76" fillId="2" borderId="41" xfId="0" applyFont="1" applyFill="1" applyBorder="1" applyAlignment="1">
      <alignment horizontal="center"/>
    </xf>
    <xf numFmtId="0" fontId="76" fillId="2" borderId="42" xfId="0" applyFont="1" applyFill="1" applyBorder="1" applyAlignment="1">
      <alignment horizontal="center"/>
    </xf>
    <xf numFmtId="16" fontId="35" fillId="2" borderId="51" xfId="0" applyNumberFormat="1" applyFont="1" applyFill="1" applyBorder="1" applyAlignment="1">
      <alignment horizontal="center" textRotation="90"/>
    </xf>
    <xf numFmtId="0" fontId="76" fillId="2" borderId="46" xfId="0" applyFont="1" applyFill="1" applyBorder="1" applyAlignment="1">
      <alignment horizontal="center" vertical="center"/>
    </xf>
    <xf numFmtId="0" fontId="76" fillId="2" borderId="32" xfId="0" applyFont="1" applyFill="1" applyBorder="1" applyAlignment="1">
      <alignment horizontal="center" vertical="center"/>
    </xf>
    <xf numFmtId="0" fontId="76" fillId="2" borderId="46" xfId="0" applyFont="1" applyFill="1" applyBorder="1" applyAlignment="1">
      <alignment horizontal="center" vertical="top"/>
    </xf>
    <xf numFmtId="0" fontId="72" fillId="0" borderId="33" xfId="0" applyFont="1" applyBorder="1" applyAlignment="1">
      <alignment horizontal="center" textRotation="90" wrapText="1"/>
    </xf>
    <xf numFmtId="0" fontId="72" fillId="0" borderId="0" xfId="0" applyFont="1" applyAlignment="1">
      <alignment horizontal="center" textRotation="90" wrapText="1"/>
    </xf>
    <xf numFmtId="0" fontId="72" fillId="0" borderId="31" xfId="0" applyFont="1" applyBorder="1" applyAlignment="1">
      <alignment horizontal="center" textRotation="90" wrapText="1"/>
    </xf>
    <xf numFmtId="0" fontId="30" fillId="2" borderId="37" xfId="0" applyFont="1" applyFill="1" applyBorder="1" applyAlignment="1">
      <alignment horizontal="center" vertical="center"/>
    </xf>
    <xf numFmtId="0" fontId="30" fillId="2" borderId="49" xfId="0" applyFont="1" applyFill="1" applyBorder="1" applyAlignment="1">
      <alignment horizontal="center" vertical="center"/>
    </xf>
    <xf numFmtId="0" fontId="30" fillId="2" borderId="40" xfId="0" applyFont="1" applyFill="1" applyBorder="1" applyAlignment="1">
      <alignment horizontal="center" vertical="center"/>
    </xf>
    <xf numFmtId="0" fontId="27" fillId="0" borderId="51" xfId="0" applyFont="1" applyBorder="1" applyAlignment="1">
      <alignment horizontal="center" textRotation="90"/>
    </xf>
    <xf numFmtId="0" fontId="27" fillId="2" borderId="51" xfId="0" applyFont="1" applyFill="1" applyBorder="1" applyAlignment="1">
      <alignment horizontal="center" textRotation="90"/>
    </xf>
    <xf numFmtId="0" fontId="27" fillId="0" borderId="51" xfId="0" applyFont="1" applyBorder="1" applyAlignment="1">
      <alignment horizontal="center" textRotation="90" wrapText="1"/>
    </xf>
    <xf numFmtId="0" fontId="27" fillId="2" borderId="51" xfId="0" applyFont="1" applyFill="1" applyBorder="1" applyAlignment="1">
      <alignment horizontal="center" textRotation="90" wrapText="1"/>
    </xf>
    <xf numFmtId="49" fontId="93" fillId="0" borderId="51" xfId="0" applyNumberFormat="1" applyFont="1" applyBorder="1" applyAlignment="1">
      <alignment horizontal="center" textRotation="90"/>
    </xf>
    <xf numFmtId="49" fontId="93" fillId="0" borderId="6" xfId="0" applyNumberFormat="1" applyFont="1" applyBorder="1" applyAlignment="1">
      <alignment horizontal="center" textRotation="90"/>
    </xf>
    <xf numFmtId="0" fontId="5" fillId="0" borderId="0" xfId="0" applyFont="1" applyAlignment="1">
      <alignment horizontal="center" wrapText="1"/>
    </xf>
    <xf numFmtId="10" fontId="31" fillId="0" borderId="21" xfId="0" applyNumberFormat="1" applyFont="1" applyBorder="1" applyAlignment="1">
      <alignment horizontal="center" vertical="top"/>
    </xf>
    <xf numFmtId="49" fontId="93" fillId="2" borderId="51" xfId="0" applyNumberFormat="1" applyFont="1" applyFill="1" applyBorder="1" applyAlignment="1">
      <alignment horizontal="center" textRotation="90"/>
    </xf>
    <xf numFmtId="49" fontId="93" fillId="2" borderId="6" xfId="0" applyNumberFormat="1" applyFont="1" applyFill="1" applyBorder="1" applyAlignment="1">
      <alignment horizontal="center" textRotation="90"/>
    </xf>
    <xf numFmtId="49" fontId="50" fillId="22" borderId="51" xfId="0" applyNumberFormat="1" applyFont="1" applyFill="1" applyBorder="1" applyAlignment="1">
      <alignment horizontal="center" textRotation="90"/>
    </xf>
    <xf numFmtId="49" fontId="50" fillId="22" borderId="6" xfId="0" applyNumberFormat="1" applyFont="1" applyFill="1" applyBorder="1" applyAlignment="1">
      <alignment horizontal="center" textRotation="90"/>
    </xf>
    <xf numFmtId="49" fontId="50" fillId="0" borderId="51" xfId="0" applyNumberFormat="1" applyFont="1" applyBorder="1" applyAlignment="1">
      <alignment horizontal="center" textRotation="90"/>
    </xf>
    <xf numFmtId="49" fontId="50" fillId="0" borderId="6" xfId="0" applyNumberFormat="1" applyFont="1" applyBorder="1" applyAlignment="1">
      <alignment horizontal="center" textRotation="90"/>
    </xf>
    <xf numFmtId="0" fontId="69" fillId="39" borderId="37" xfId="0" applyFont="1" applyFill="1" applyBorder="1" applyAlignment="1">
      <alignment horizontal="center" vertical="center"/>
    </xf>
    <xf numFmtId="0" fontId="69" fillId="39" borderId="24" xfId="0" applyFont="1" applyFill="1" applyBorder="1" applyAlignment="1">
      <alignment horizontal="center" vertical="center"/>
    </xf>
    <xf numFmtId="2" fontId="50" fillId="36" borderId="29" xfId="0" applyNumberFormat="1" applyFont="1" applyFill="1" applyBorder="1" applyAlignment="1" applyProtection="1">
      <alignment horizontal="center" vertical="center"/>
      <protection locked="0"/>
    </xf>
    <xf numFmtId="2" fontId="50" fillId="36" borderId="50" xfId="0" applyNumberFormat="1" applyFont="1" applyFill="1" applyBorder="1" applyAlignment="1" applyProtection="1">
      <alignment horizontal="center" vertical="center"/>
      <protection locked="0"/>
    </xf>
    <xf numFmtId="2" fontId="50" fillId="36" borderId="39" xfId="0" applyNumberFormat="1" applyFont="1" applyFill="1" applyBorder="1" applyAlignment="1" applyProtection="1">
      <alignment horizontal="center" vertical="center"/>
      <protection locked="0"/>
    </xf>
    <xf numFmtId="49" fontId="50" fillId="2" borderId="51" xfId="0" applyNumberFormat="1" applyFont="1" applyFill="1" applyBorder="1" applyAlignment="1">
      <alignment horizontal="center" textRotation="90"/>
    </xf>
    <xf numFmtId="49" fontId="50" fillId="2" borderId="6" xfId="0" applyNumberFormat="1" applyFont="1" applyFill="1" applyBorder="1" applyAlignment="1">
      <alignment horizontal="center" textRotation="90"/>
    </xf>
    <xf numFmtId="0" fontId="76" fillId="0" borderId="51" xfId="0" applyFont="1" applyBorder="1" applyAlignment="1">
      <alignment horizontal="center" vertical="center" textRotation="90"/>
    </xf>
    <xf numFmtId="0" fontId="76" fillId="0" borderId="2" xfId="0" applyFont="1" applyBorder="1" applyAlignment="1">
      <alignment horizontal="center" vertical="center" textRotation="90"/>
    </xf>
    <xf numFmtId="0" fontId="76" fillId="0" borderId="44" xfId="0" applyFont="1" applyBorder="1" applyAlignment="1">
      <alignment horizontal="center" vertical="center" textRotation="90"/>
    </xf>
    <xf numFmtId="0" fontId="93" fillId="0" borderId="51" xfId="0" applyFont="1" applyBorder="1" applyAlignment="1">
      <alignment horizontal="center" textRotation="90"/>
    </xf>
    <xf numFmtId="0" fontId="93" fillId="0" borderId="6" xfId="0" applyFont="1" applyBorder="1" applyAlignment="1">
      <alignment horizontal="center" textRotation="90"/>
    </xf>
    <xf numFmtId="0" fontId="30" fillId="0" borderId="63" xfId="0" applyFont="1" applyBorder="1" applyAlignment="1">
      <alignment horizontal="center" vertical="center"/>
    </xf>
    <xf numFmtId="0" fontId="30" fillId="0" borderId="49" xfId="0" applyFont="1" applyBorder="1" applyAlignment="1">
      <alignment horizontal="center" vertical="center"/>
    </xf>
    <xf numFmtId="0" fontId="30" fillId="0" borderId="40" xfId="0" applyFont="1" applyBorder="1" applyAlignment="1">
      <alignment horizontal="center" vertical="center"/>
    </xf>
    <xf numFmtId="0" fontId="27" fillId="0" borderId="70" xfId="0" applyFont="1" applyBorder="1" applyAlignment="1">
      <alignment horizontal="center" textRotation="90" wrapText="1"/>
    </xf>
    <xf numFmtId="0" fontId="12" fillId="23" borderId="48" xfId="0" applyFont="1" applyFill="1" applyBorder="1" applyAlignment="1">
      <alignment horizontal="center"/>
    </xf>
    <xf numFmtId="0" fontId="76" fillId="2" borderId="75" xfId="0" applyFont="1" applyFill="1" applyBorder="1" applyAlignment="1">
      <alignment horizontal="center"/>
    </xf>
    <xf numFmtId="0" fontId="76" fillId="2" borderId="21" xfId="0" applyFont="1" applyFill="1" applyBorder="1" applyAlignment="1">
      <alignment horizontal="center" vertical="center"/>
    </xf>
    <xf numFmtId="0" fontId="76" fillId="2" borderId="21" xfId="0" applyFont="1" applyFill="1" applyBorder="1" applyAlignment="1">
      <alignment horizontal="center" vertical="top"/>
    </xf>
    <xf numFmtId="0" fontId="107" fillId="2" borderId="80" xfId="26" applyFont="1" applyFill="1" applyBorder="1" applyAlignment="1">
      <alignment horizontal="center" vertical="center"/>
    </xf>
    <xf numFmtId="0" fontId="107" fillId="2" borderId="32" xfId="26" applyFont="1" applyFill="1" applyBorder="1" applyAlignment="1">
      <alignment horizontal="center" vertical="center"/>
    </xf>
    <xf numFmtId="49" fontId="93" fillId="22" borderId="51" xfId="0" applyNumberFormat="1" applyFont="1" applyFill="1" applyBorder="1" applyAlignment="1">
      <alignment horizontal="center" textRotation="90"/>
    </xf>
    <xf numFmtId="49" fontId="93" fillId="22" borderId="6" xfId="0" applyNumberFormat="1" applyFont="1" applyFill="1" applyBorder="1" applyAlignment="1">
      <alignment horizontal="center" textRotation="90"/>
    </xf>
    <xf numFmtId="0" fontId="77" fillId="0" borderId="3" xfId="0" applyFont="1" applyBorder="1" applyAlignment="1">
      <alignment horizontal="left"/>
    </xf>
    <xf numFmtId="0" fontId="89" fillId="24" borderId="27" xfId="0" applyFont="1" applyFill="1" applyBorder="1" applyAlignment="1">
      <alignment horizontal="center" vertical="center"/>
    </xf>
    <xf numFmtId="0" fontId="89" fillId="24" borderId="28" xfId="0" applyFont="1" applyFill="1" applyBorder="1" applyAlignment="1">
      <alignment horizontal="center" vertical="center"/>
    </xf>
    <xf numFmtId="0" fontId="54" fillId="2" borderId="74" xfId="0" applyFont="1" applyFill="1" applyBorder="1" applyAlignment="1">
      <alignment horizontal="center" vertical="center" textRotation="90"/>
    </xf>
    <xf numFmtId="0" fontId="54" fillId="2" borderId="20" xfId="0" applyFont="1" applyFill="1" applyBorder="1" applyAlignment="1">
      <alignment horizontal="center" vertical="center" textRotation="90"/>
    </xf>
    <xf numFmtId="0" fontId="54" fillId="0" borderId="51" xfId="0" applyFont="1" applyBorder="1" applyAlignment="1">
      <alignment horizontal="center" vertical="center" textRotation="90"/>
    </xf>
    <xf numFmtId="0" fontId="54" fillId="0" borderId="6" xfId="0" applyFont="1" applyBorder="1" applyAlignment="1">
      <alignment horizontal="center" vertical="center" textRotation="90"/>
    </xf>
    <xf numFmtId="49" fontId="35" fillId="2" borderId="51" xfId="0" applyNumberFormat="1" applyFont="1" applyFill="1" applyBorder="1" applyAlignment="1">
      <alignment horizontal="center" vertical="center" textRotation="90"/>
    </xf>
    <xf numFmtId="49" fontId="35" fillId="2" borderId="6" xfId="0" applyNumberFormat="1" applyFont="1" applyFill="1" applyBorder="1" applyAlignment="1">
      <alignment horizontal="center" vertical="center" textRotation="90"/>
    </xf>
    <xf numFmtId="49" fontId="54" fillId="0" borderId="51" xfId="0" applyNumberFormat="1" applyFont="1" applyBorder="1" applyAlignment="1">
      <alignment horizontal="center" vertical="center" textRotation="90"/>
    </xf>
    <xf numFmtId="49" fontId="54" fillId="0" borderId="6" xfId="0" applyNumberFormat="1" applyFont="1" applyBorder="1" applyAlignment="1">
      <alignment horizontal="center" vertical="center" textRotation="90"/>
    </xf>
    <xf numFmtId="49" fontId="35" fillId="2" borderId="69" xfId="0" applyNumberFormat="1" applyFont="1" applyFill="1" applyBorder="1" applyAlignment="1">
      <alignment horizontal="center" vertical="center" textRotation="90"/>
    </xf>
    <xf numFmtId="49" fontId="35" fillId="2" borderId="19" xfId="0" applyNumberFormat="1" applyFont="1" applyFill="1" applyBorder="1" applyAlignment="1">
      <alignment horizontal="center" vertical="center" textRotation="90"/>
    </xf>
    <xf numFmtId="49" fontId="54" fillId="21" borderId="51" xfId="0" applyNumberFormat="1" applyFont="1" applyFill="1" applyBorder="1" applyAlignment="1">
      <alignment horizontal="center" vertical="center" textRotation="90"/>
    </xf>
    <xf numFmtId="49" fontId="54" fillId="21" borderId="6" xfId="0" applyNumberFormat="1" applyFont="1" applyFill="1" applyBorder="1" applyAlignment="1">
      <alignment horizontal="center" vertical="center" textRotation="90"/>
    </xf>
    <xf numFmtId="2" fontId="35" fillId="0" borderId="34" xfId="0" applyNumberFormat="1" applyFont="1" applyBorder="1" applyAlignment="1" applyProtection="1">
      <alignment horizontal="center" vertical="center"/>
      <protection locked="0"/>
    </xf>
    <xf numFmtId="2" fontId="35" fillId="0" borderId="31" xfId="0" applyNumberFormat="1" applyFont="1" applyBorder="1" applyAlignment="1" applyProtection="1">
      <alignment horizontal="center" vertical="center"/>
      <protection locked="0"/>
    </xf>
    <xf numFmtId="2" fontId="35" fillId="0" borderId="71" xfId="0" applyNumberFormat="1" applyFont="1" applyBorder="1" applyAlignment="1" applyProtection="1">
      <alignment horizontal="center" vertical="center"/>
      <protection locked="0"/>
    </xf>
    <xf numFmtId="0" fontId="59" fillId="32" borderId="0" xfId="0" applyFont="1" applyFill="1" applyAlignment="1">
      <alignment vertical="center"/>
    </xf>
    <xf numFmtId="0" fontId="34" fillId="0" borderId="0" xfId="0" applyFont="1" applyAlignment="1">
      <alignment horizontal="center"/>
    </xf>
    <xf numFmtId="0" fontId="2" fillId="2" borderId="9" xfId="0" applyFont="1" applyFill="1" applyBorder="1" applyAlignment="1">
      <alignment horizontal="center" textRotation="90" wrapText="1"/>
    </xf>
    <xf numFmtId="0" fontId="102" fillId="33" borderId="46" xfId="26" applyFont="1" applyFill="1" applyBorder="1" applyAlignment="1">
      <alignment horizontal="center" vertical="center"/>
    </xf>
    <xf numFmtId="0" fontId="102" fillId="33" borderId="0" xfId="26" applyFont="1" applyFill="1" applyBorder="1" applyAlignment="1">
      <alignment horizontal="center" vertical="center"/>
    </xf>
    <xf numFmtId="0" fontId="13" fillId="0" borderId="0" xfId="0" applyFont="1" applyAlignment="1">
      <alignment horizontal="center" vertical="center" wrapText="1"/>
    </xf>
    <xf numFmtId="0" fontId="62" fillId="33" borderId="41" xfId="0" applyFont="1" applyFill="1" applyBorder="1" applyAlignment="1">
      <alignment horizontal="center" vertical="center"/>
    </xf>
    <xf numFmtId="0" fontId="62" fillId="33" borderId="33" xfId="0" applyFont="1" applyFill="1" applyBorder="1" applyAlignment="1">
      <alignment horizontal="center" vertical="center"/>
    </xf>
    <xf numFmtId="0" fontId="59" fillId="33" borderId="46" xfId="0" applyFont="1" applyFill="1" applyBorder="1" applyAlignment="1">
      <alignment horizontal="center" vertical="center"/>
    </xf>
    <xf numFmtId="0" fontId="59" fillId="33" borderId="0" xfId="0" applyFont="1" applyFill="1" applyAlignment="1">
      <alignment horizontal="center" vertical="center"/>
    </xf>
    <xf numFmtId="0" fontId="63" fillId="33" borderId="46" xfId="0" applyFont="1" applyFill="1" applyBorder="1" applyAlignment="1">
      <alignment horizontal="center" vertical="center"/>
    </xf>
    <xf numFmtId="0" fontId="63" fillId="33" borderId="0" xfId="0" applyFont="1" applyFill="1" applyAlignment="1">
      <alignment horizontal="center" vertical="center"/>
    </xf>
    <xf numFmtId="0" fontId="27" fillId="2" borderId="31" xfId="0" applyFont="1" applyFill="1" applyBorder="1" applyAlignment="1">
      <alignment horizontal="center" vertical="center"/>
    </xf>
    <xf numFmtId="2" fontId="76" fillId="0" borderId="9" xfId="0" applyNumberFormat="1" applyFont="1" applyBorder="1" applyAlignment="1">
      <alignment horizontal="center" wrapText="1"/>
    </xf>
    <xf numFmtId="2" fontId="76" fillId="0" borderId="10" xfId="0" applyNumberFormat="1" applyFont="1" applyBorder="1" applyAlignment="1">
      <alignment horizontal="center" wrapText="1"/>
    </xf>
    <xf numFmtId="0" fontId="12" fillId="23" borderId="47" xfId="0" applyFont="1" applyFill="1" applyBorder="1" applyAlignment="1">
      <alignment horizontal="center"/>
    </xf>
    <xf numFmtId="2" fontId="76" fillId="0" borderId="1" xfId="0" applyNumberFormat="1" applyFont="1" applyBorder="1" applyAlignment="1">
      <alignment horizontal="center" wrapText="1"/>
    </xf>
    <xf numFmtId="2" fontId="76" fillId="0" borderId="12" xfId="0" applyNumberFormat="1" applyFont="1" applyBorder="1" applyAlignment="1">
      <alignment horizontal="center" wrapText="1"/>
    </xf>
    <xf numFmtId="2" fontId="76" fillId="2" borderId="6" xfId="0" applyNumberFormat="1" applyFont="1" applyFill="1" applyBorder="1" applyAlignment="1">
      <alignment horizontal="center" wrapText="1"/>
    </xf>
  </cellXfs>
  <cellStyles count="35">
    <cellStyle name="20% - Accent1 2" xfId="2" xr:uid="{53CEF2D8-9F6F-49F7-BB43-F33B10A07AAE}"/>
    <cellStyle name="20% - Accent2 2" xfId="3" xr:uid="{F974AE86-4DC2-4BF3-94AF-5119DCC2FD20}"/>
    <cellStyle name="20% - Accent3 2" xfId="4" xr:uid="{935A19B4-ED5F-40F1-8379-D55207DD7B32}"/>
    <cellStyle name="20% - Accent4 2" xfId="5" xr:uid="{1CF34261-11BB-49F2-9D54-F8B4672DA252}"/>
    <cellStyle name="20% - Accent5 2" xfId="6" xr:uid="{04A12CC5-E524-4386-B03E-81BFE60961C5}"/>
    <cellStyle name="20% - Accent6 2" xfId="7" xr:uid="{7C1B29DC-79D6-415F-BF3C-A2DB2B27A0C7}"/>
    <cellStyle name="40% - Accent1 2" xfId="8" xr:uid="{7B09F71E-9DB3-4B3B-B2DB-2E612F4604E8}"/>
    <cellStyle name="40% - Accent2 2" xfId="9" xr:uid="{CEAC8477-CD9F-4483-BB6B-C656C8092A39}"/>
    <cellStyle name="40% - Accent3 2" xfId="10" xr:uid="{E4725E66-F12B-4472-BACC-CF5402707757}"/>
    <cellStyle name="40% - Accent4 2" xfId="11" xr:uid="{1C684D83-782A-49F9-B359-91AAEE096455}"/>
    <cellStyle name="40% - Accent5 2" xfId="12" xr:uid="{6D8475DC-7A0A-4F2B-9576-5D85B69D5914}"/>
    <cellStyle name="40% - Accent6 2" xfId="13" xr:uid="{7F82D722-1EE6-47AE-936B-EB5529608066}"/>
    <cellStyle name="60% - Accent1 2" xfId="14" xr:uid="{1DEC29A3-D193-4B07-8BD4-042F0DE9A10B}"/>
    <cellStyle name="60% - Accent2 2" xfId="15" xr:uid="{C5D34637-2464-416A-A042-F257B20FF019}"/>
    <cellStyle name="60% - Accent3 2" xfId="16" xr:uid="{54CECA92-F5CF-4819-8266-341D43E8ADC6}"/>
    <cellStyle name="60% - Accent4 2" xfId="17" xr:uid="{59B54002-068A-419B-9171-C86CBBDB520D}"/>
    <cellStyle name="60% - Accent5 2" xfId="18" xr:uid="{FBFD3057-8430-4664-963D-295340CF4915}"/>
    <cellStyle name="60% - Accent6 2" xfId="19" xr:uid="{B8AE3CC3-DB02-4C4E-AA22-A27D1772566F}"/>
    <cellStyle name="Accent1 2" xfId="20" xr:uid="{690D4F62-891E-417E-99CA-0D070B850887}"/>
    <cellStyle name="Accent2 2" xfId="21" xr:uid="{39E5BC3D-327A-4DA8-9BB8-D3CCD488F619}"/>
    <cellStyle name="Accent3 2" xfId="22" xr:uid="{2807267E-0401-432E-AE3A-41A45483A159}"/>
    <cellStyle name="Accent4 2" xfId="23" xr:uid="{F19223A4-E68C-4FC9-BCE0-7388B781FF94}"/>
    <cellStyle name="Accent5 2" xfId="24" xr:uid="{BF1F131B-A681-4E9B-9119-034C4BF0C77C}"/>
    <cellStyle name="Accent6 2" xfId="25" xr:uid="{2AF15180-D4D8-4C01-BF6C-DBA00AD695DF}"/>
    <cellStyle name="Hyperlink" xfId="26" builtinId="8"/>
    <cellStyle name="Hyperlink 2" xfId="30" xr:uid="{6461A08C-C037-4BBE-AB85-F025C096F36B}"/>
    <cellStyle name="Hyperlink 3" xfId="28" xr:uid="{8EAEFF54-70A7-4823-88C5-383673C23ACB}"/>
    <cellStyle name="Normal 2" xfId="29" xr:uid="{ACE7C4F0-3F28-42AE-BABA-6D52B75254D7}"/>
    <cellStyle name="Procent" xfId="33" builtinId="5"/>
    <cellStyle name="Standaard" xfId="0" builtinId="0"/>
    <cellStyle name="Standaard 2" xfId="1" xr:uid="{490BA6AB-2568-4E76-ABEC-34B4675DC7A5}"/>
    <cellStyle name="Standaard 2 2" xfId="34" xr:uid="{1B06EC9E-C9E9-4E79-8F3F-8DF2B4D91DF8}"/>
    <cellStyle name="Standaard 3" xfId="31" xr:uid="{41790025-8F56-46E3-8B04-FEC4FC6A2F38}"/>
    <cellStyle name="Standaard 3 2" xfId="32" xr:uid="{9BF3A72C-0DA1-414A-8DD5-C5A90F6D9278}"/>
    <cellStyle name="Standaard 4" xfId="27" xr:uid="{7455B901-A889-4065-9216-BEA243FF0334}"/>
  </cellStyles>
  <dxfs count="1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00"/>
      <color rgb="FFFFFF99"/>
      <color rgb="FFFFFFCC"/>
      <color rgb="FF99CCFF"/>
      <color rgb="FFCC9900"/>
      <color rgb="FF0099FF"/>
      <color rgb="FFEE8550"/>
      <color rgb="FF006699"/>
      <color rgb="FFFFCC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uutj@zeelandnet.n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woeligewerf@gmail.com" TargetMode="External"/><Relationship Id="rId1" Type="http://schemas.openxmlformats.org/officeDocument/2006/relationships/hyperlink" Target="mailto:woeligewerf@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henkvdvhv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henkvdv.hvv@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afrancke1@zeelandnet.nl" TargetMode="External"/><Relationship Id="rId1" Type="http://schemas.openxmlformats.org/officeDocument/2006/relationships/hyperlink" Target="mailto:afrancke1@zeelandnet.n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nameleid@zeelandnet.n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henkvdv.hvv@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oeke@zeelandnet.n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willemaria@zeelandnet.n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wnbakker@zeelandnet.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5CB3E-2FEB-44DC-B19C-A8315A3E7619}">
  <sheetPr>
    <tabColor theme="1"/>
    <pageSetUpPr fitToPage="1"/>
  </sheetPr>
  <dimension ref="B1:AJ29"/>
  <sheetViews>
    <sheetView showGridLines="0" tabSelected="1" topLeftCell="A2" zoomScale="110" zoomScaleNormal="110" workbookViewId="0">
      <selection activeCell="U5" sqref="U5:AJ5"/>
    </sheetView>
  </sheetViews>
  <sheetFormatPr defaultRowHeight="14.25" x14ac:dyDescent="0.2"/>
  <cols>
    <col min="1" max="3" width="4.7109375" style="10" customWidth="1"/>
    <col min="4" max="5" width="13.7109375" style="10" customWidth="1"/>
    <col min="6" max="6" width="9.140625" style="10"/>
    <col min="7" max="7" width="9.140625" style="10" customWidth="1"/>
    <col min="8" max="9" width="10.7109375" style="10" customWidth="1"/>
    <col min="10" max="11" width="4.7109375" style="10" customWidth="1"/>
    <col min="12" max="12" width="14.5703125" style="10" customWidth="1"/>
    <col min="13" max="13" width="13.7109375" style="10" customWidth="1"/>
    <col min="14" max="15" width="9.140625" style="10" customWidth="1"/>
    <col min="16" max="16" width="11.42578125" style="10" customWidth="1"/>
    <col min="17" max="17" width="10.7109375" style="10" customWidth="1"/>
    <col min="18" max="20" width="4.7109375" style="10" customWidth="1"/>
    <col min="21" max="16384" width="9.140625" style="10"/>
  </cols>
  <sheetData>
    <row r="1" spans="2:36" ht="18" customHeight="1" x14ac:dyDescent="0.2"/>
    <row r="2" spans="2:36" ht="18.2" customHeight="1" x14ac:dyDescent="0.35">
      <c r="U2" s="1347"/>
      <c r="V2" s="1347"/>
      <c r="W2" s="1347"/>
      <c r="X2" s="1347"/>
      <c r="Y2" s="1347"/>
    </row>
    <row r="3" spans="2:36" ht="18" customHeight="1" thickBot="1" x14ac:dyDescent="0.4">
      <c r="B3" s="1355"/>
      <c r="C3" s="1387"/>
      <c r="D3" s="1387"/>
      <c r="E3" s="1387"/>
      <c r="F3" s="1387"/>
      <c r="G3" s="1387"/>
      <c r="H3" s="1387"/>
      <c r="I3" s="1387"/>
      <c r="J3" s="1388"/>
      <c r="K3" s="1388"/>
      <c r="L3" s="1388"/>
      <c r="M3" s="1388"/>
      <c r="N3" s="1388"/>
      <c r="O3" s="1388"/>
      <c r="P3" s="1388"/>
      <c r="Q3" s="1388"/>
      <c r="R3" s="1356"/>
      <c r="U3" s="1366"/>
      <c r="V3" s="1366"/>
      <c r="W3" s="1366"/>
      <c r="X3" s="1366"/>
      <c r="Y3" s="1366"/>
      <c r="Z3" s="1366"/>
      <c r="AA3" s="1366"/>
      <c r="AB3" s="1366"/>
      <c r="AC3" s="1366"/>
      <c r="AD3" s="1366"/>
      <c r="AE3" s="1366"/>
      <c r="AF3" s="1366"/>
    </row>
    <row r="4" spans="2:36" ht="36" customHeight="1" thickBot="1" x14ac:dyDescent="0.4">
      <c r="B4" s="1404"/>
      <c r="C4" s="1395" t="s">
        <v>0</v>
      </c>
      <c r="D4" s="1396"/>
      <c r="E4" s="1396"/>
      <c r="F4" s="1396"/>
      <c r="G4" s="1396"/>
      <c r="H4" s="1399" t="s">
        <v>578</v>
      </c>
      <c r="I4" s="1399"/>
      <c r="J4" s="1399"/>
      <c r="K4" s="1399"/>
      <c r="L4" s="1399"/>
      <c r="M4" s="1399"/>
      <c r="N4" s="1399"/>
      <c r="O4" s="1399"/>
      <c r="P4" s="1399"/>
      <c r="Q4" s="1400"/>
      <c r="R4" s="1370"/>
      <c r="U4" s="1369"/>
      <c r="V4" s="1369"/>
      <c r="W4" s="1369"/>
      <c r="X4" s="1369"/>
      <c r="Y4" s="1369"/>
      <c r="Z4" s="1369"/>
      <c r="AA4" s="1369"/>
      <c r="AB4" s="1369"/>
      <c r="AC4" s="1369"/>
      <c r="AD4" s="1369"/>
      <c r="AE4" s="1369"/>
      <c r="AF4" s="1369"/>
      <c r="AG4" s="1369"/>
    </row>
    <row r="5" spans="2:36" ht="36" customHeight="1" thickBot="1" x14ac:dyDescent="0.4">
      <c r="B5" s="1404"/>
      <c r="C5" s="1407" t="s">
        <v>579</v>
      </c>
      <c r="D5" s="1408"/>
      <c r="E5" s="1408"/>
      <c r="F5" s="1408"/>
      <c r="G5" s="1408"/>
      <c r="H5" s="1408"/>
      <c r="I5" s="1408"/>
      <c r="J5" s="1408"/>
      <c r="K5" s="1408"/>
      <c r="L5" s="1408"/>
      <c r="M5" s="1408"/>
      <c r="N5" s="1344" t="s">
        <v>1</v>
      </c>
      <c r="O5" s="1401"/>
      <c r="P5" s="1402"/>
      <c r="Q5" s="1403"/>
      <c r="R5" s="1370"/>
      <c r="U5" s="1369"/>
      <c r="V5" s="1369"/>
      <c r="W5" s="1369"/>
      <c r="X5" s="1369"/>
      <c r="Y5" s="1369"/>
      <c r="Z5" s="1369"/>
      <c r="AA5" s="1369"/>
      <c r="AB5" s="1369"/>
      <c r="AC5" s="1369"/>
      <c r="AD5" s="1369"/>
      <c r="AE5" s="1369"/>
      <c r="AF5" s="1369"/>
      <c r="AG5" s="1369"/>
      <c r="AH5" s="1369"/>
      <c r="AI5" s="1369"/>
      <c r="AJ5" s="1369"/>
    </row>
    <row r="6" spans="2:36" ht="30" customHeight="1" thickBot="1" x14ac:dyDescent="0.25">
      <c r="B6" s="1404"/>
      <c r="C6" s="1382" t="s">
        <v>571</v>
      </c>
      <c r="D6" s="1383"/>
      <c r="E6" s="1389"/>
      <c r="F6" s="1389"/>
      <c r="G6" s="1389"/>
      <c r="H6" s="1389"/>
      <c r="I6" s="1390"/>
      <c r="J6" s="1345"/>
      <c r="K6" s="1391" t="s">
        <v>570</v>
      </c>
      <c r="L6" s="1392"/>
      <c r="M6" s="1393"/>
      <c r="N6" s="1393"/>
      <c r="O6" s="1393"/>
      <c r="P6" s="1393"/>
      <c r="Q6" s="1394"/>
      <c r="R6" s="1370"/>
      <c r="U6" s="1369"/>
      <c r="V6" s="1369"/>
      <c r="W6" s="1369"/>
      <c r="X6" s="1369"/>
      <c r="Y6" s="1369"/>
      <c r="Z6" s="1369"/>
      <c r="AA6" s="1369"/>
      <c r="AB6" s="1369"/>
      <c r="AC6" s="1369"/>
      <c r="AD6" s="1369"/>
      <c r="AE6" s="1369"/>
      <c r="AF6" s="1369"/>
    </row>
    <row r="7" spans="2:36" ht="20.100000000000001" customHeight="1" x14ac:dyDescent="0.2">
      <c r="B7" s="1404"/>
      <c r="C7" s="1332" t="s">
        <v>2</v>
      </c>
      <c r="D7" s="1367" t="s">
        <v>575</v>
      </c>
      <c r="E7" s="1368"/>
      <c r="F7" s="1330" t="s">
        <v>3</v>
      </c>
      <c r="G7" s="1330" t="s">
        <v>4</v>
      </c>
      <c r="H7" s="1331" t="s">
        <v>5</v>
      </c>
      <c r="I7" s="1333" t="s">
        <v>6</v>
      </c>
      <c r="J7" s="1357"/>
      <c r="K7" s="1337" t="s">
        <v>2</v>
      </c>
      <c r="L7" s="1374" t="s">
        <v>575</v>
      </c>
      <c r="M7" s="1375"/>
      <c r="N7" s="1338" t="s">
        <v>3</v>
      </c>
      <c r="O7" s="1339" t="s">
        <v>4</v>
      </c>
      <c r="P7" s="1339" t="s">
        <v>7</v>
      </c>
      <c r="Q7" s="1340" t="s">
        <v>6</v>
      </c>
      <c r="R7" s="1370"/>
      <c r="U7" s="1369"/>
      <c r="V7" s="1369"/>
      <c r="W7" s="1369"/>
      <c r="X7" s="1369"/>
      <c r="Y7" s="1369"/>
      <c r="Z7" s="1369"/>
      <c r="AA7" s="1369"/>
      <c r="AB7" s="1369"/>
      <c r="AC7" s="1369"/>
      <c r="AD7" s="1369"/>
      <c r="AE7" s="1369"/>
      <c r="AF7" s="1369"/>
    </row>
    <row r="8" spans="2:36" ht="20.100000000000001" customHeight="1" x14ac:dyDescent="0.2">
      <c r="B8" s="1404"/>
      <c r="C8" s="1334">
        <v>1</v>
      </c>
      <c r="D8" s="1376"/>
      <c r="E8" s="1377"/>
      <c r="F8" s="86"/>
      <c r="G8" s="86"/>
      <c r="H8" s="1110"/>
      <c r="I8" s="1335"/>
      <c r="J8" s="1358"/>
      <c r="K8" s="1334">
        <v>1</v>
      </c>
      <c r="L8" s="1376"/>
      <c r="M8" s="1377"/>
      <c r="N8" s="86"/>
      <c r="O8" s="1348"/>
      <c r="P8" s="1110"/>
      <c r="Q8" s="1336"/>
      <c r="R8" s="1370"/>
      <c r="U8" s="1369"/>
      <c r="V8" s="1369"/>
      <c r="W8" s="1369"/>
      <c r="X8" s="1369"/>
      <c r="Y8" s="1369"/>
      <c r="Z8" s="1369"/>
      <c r="AA8" s="1369"/>
      <c r="AB8" s="1369"/>
      <c r="AC8" s="1369"/>
      <c r="AD8" s="1369"/>
      <c r="AE8" s="1369"/>
    </row>
    <row r="9" spans="2:36" ht="20.100000000000001" customHeight="1" x14ac:dyDescent="0.2">
      <c r="B9" s="1404"/>
      <c r="C9" s="1334">
        <v>2</v>
      </c>
      <c r="D9" s="1378"/>
      <c r="E9" s="1379"/>
      <c r="F9" s="128"/>
      <c r="G9" s="86"/>
      <c r="H9" s="1110"/>
      <c r="I9" s="1335"/>
      <c r="J9" s="1358"/>
      <c r="K9" s="1334">
        <v>2</v>
      </c>
      <c r="L9" s="1378"/>
      <c r="M9" s="1379"/>
      <c r="N9" s="128"/>
      <c r="O9" s="1349"/>
      <c r="P9" s="1110"/>
      <c r="Q9" s="1336"/>
      <c r="R9" s="1370"/>
      <c r="U9" s="1369"/>
      <c r="V9" s="1369"/>
      <c r="W9" s="1369"/>
      <c r="X9" s="1369"/>
      <c r="Y9" s="1369"/>
      <c r="Z9" s="1369"/>
      <c r="AA9" s="1369"/>
      <c r="AB9" s="1369"/>
      <c r="AC9" s="1369"/>
      <c r="AD9" s="1369"/>
      <c r="AE9" s="1369"/>
    </row>
    <row r="10" spans="2:36" ht="20.100000000000001" customHeight="1" x14ac:dyDescent="0.35">
      <c r="B10" s="1404"/>
      <c r="C10" s="1334">
        <v>3</v>
      </c>
      <c r="D10" s="1378"/>
      <c r="E10" s="1379"/>
      <c r="F10" s="128"/>
      <c r="G10" s="86"/>
      <c r="H10" s="1110"/>
      <c r="I10" s="1335"/>
      <c r="J10" s="1358"/>
      <c r="K10" s="1334">
        <v>3</v>
      </c>
      <c r="L10" s="1378"/>
      <c r="M10" s="1379"/>
      <c r="N10" s="128"/>
      <c r="O10" s="1349"/>
      <c r="P10" s="1110"/>
      <c r="Q10" s="1336"/>
      <c r="R10" s="1370"/>
      <c r="U10" s="1347"/>
      <c r="V10" s="1347"/>
      <c r="W10" s="1347"/>
      <c r="X10" s="1347"/>
      <c r="Y10" s="1347"/>
    </row>
    <row r="11" spans="2:36" ht="20.100000000000001" customHeight="1" x14ac:dyDescent="0.2">
      <c r="B11" s="1404"/>
      <c r="C11" s="1334">
        <v>4</v>
      </c>
      <c r="D11" s="1378"/>
      <c r="E11" s="1379"/>
      <c r="F11" s="128"/>
      <c r="G11" s="86"/>
      <c r="H11" s="1110"/>
      <c r="I11" s="1335"/>
      <c r="J11" s="1358"/>
      <c r="K11" s="1334">
        <v>4</v>
      </c>
      <c r="L11" s="1378"/>
      <c r="M11" s="1379"/>
      <c r="N11" s="128"/>
      <c r="O11" s="1349"/>
      <c r="P11" s="1110"/>
      <c r="Q11" s="1336"/>
      <c r="R11" s="1370"/>
      <c r="U11" s="1369"/>
      <c r="V11" s="1369"/>
      <c r="W11" s="1369"/>
      <c r="X11" s="1369"/>
      <c r="Y11" s="1369"/>
      <c r="Z11" s="1369"/>
      <c r="AA11" s="1369"/>
      <c r="AB11" s="1369"/>
      <c r="AC11" s="1369"/>
      <c r="AD11" s="1369"/>
      <c r="AE11" s="1369"/>
      <c r="AF11" s="1369"/>
      <c r="AG11" s="1369"/>
      <c r="AH11" s="1369"/>
      <c r="AI11" s="1369"/>
    </row>
    <row r="12" spans="2:36" ht="20.100000000000001" customHeight="1" x14ac:dyDescent="0.2">
      <c r="B12" s="1404"/>
      <c r="C12" s="1334">
        <v>5</v>
      </c>
      <c r="D12" s="1386"/>
      <c r="E12" s="1379"/>
      <c r="F12" s="128"/>
      <c r="G12" s="86"/>
      <c r="H12" s="1110"/>
      <c r="I12" s="1335"/>
      <c r="J12" s="1358"/>
      <c r="K12" s="1334">
        <v>5</v>
      </c>
      <c r="L12" s="1386"/>
      <c r="M12" s="1379"/>
      <c r="N12" s="128"/>
      <c r="O12" s="1348"/>
      <c r="P12" s="1110"/>
      <c r="Q12" s="1336"/>
      <c r="R12" s="1370"/>
      <c r="U12" s="1369"/>
      <c r="V12" s="1369"/>
      <c r="W12" s="1369"/>
      <c r="X12" s="1369"/>
      <c r="Y12" s="1369"/>
      <c r="Z12" s="1369"/>
      <c r="AA12" s="1369"/>
      <c r="AB12" s="1369"/>
      <c r="AC12" s="1369"/>
      <c r="AD12" s="1369"/>
      <c r="AE12" s="1369"/>
      <c r="AF12" s="1369"/>
      <c r="AG12" s="1369"/>
      <c r="AH12" s="1369"/>
      <c r="AI12" s="1369"/>
    </row>
    <row r="13" spans="2:36" ht="20.100000000000001" customHeight="1" x14ac:dyDescent="0.35">
      <c r="B13" s="1404"/>
      <c r="C13" s="1334">
        <v>6</v>
      </c>
      <c r="D13" s="1378"/>
      <c r="E13" s="1379"/>
      <c r="F13" s="128"/>
      <c r="G13" s="86"/>
      <c r="H13" s="1110"/>
      <c r="I13" s="1335"/>
      <c r="J13" s="1358"/>
      <c r="K13" s="1334">
        <v>6</v>
      </c>
      <c r="L13" s="1378"/>
      <c r="M13" s="1379"/>
      <c r="N13" s="128"/>
      <c r="O13" s="1349"/>
      <c r="P13" s="1110"/>
      <c r="Q13" s="1336"/>
      <c r="R13" s="1370"/>
      <c r="U13" s="1366"/>
      <c r="V13" s="1366"/>
      <c r="W13" s="1366"/>
      <c r="X13" s="1366"/>
      <c r="Y13" s="1366"/>
      <c r="Z13" s="1366"/>
      <c r="AA13" s="1366"/>
      <c r="AB13" s="1366"/>
      <c r="AC13" s="1366"/>
      <c r="AD13" s="1366"/>
      <c r="AE13" s="1366"/>
      <c r="AF13" s="1366"/>
      <c r="AG13" s="1366"/>
      <c r="AH13" s="1366"/>
    </row>
    <row r="14" spans="2:36" ht="20.100000000000001" customHeight="1" x14ac:dyDescent="0.35">
      <c r="B14" s="1404"/>
      <c r="C14" s="1334">
        <v>7</v>
      </c>
      <c r="D14" s="1376"/>
      <c r="E14" s="1377"/>
      <c r="F14" s="129"/>
      <c r="G14" s="130"/>
      <c r="H14" s="1110"/>
      <c r="I14" s="1335"/>
      <c r="J14" s="1358"/>
      <c r="K14" s="1334">
        <v>7</v>
      </c>
      <c r="L14" s="1376"/>
      <c r="M14" s="1377"/>
      <c r="N14" s="129"/>
      <c r="O14" s="1349"/>
      <c r="P14" s="1110"/>
      <c r="Q14" s="1336"/>
      <c r="R14" s="1370"/>
      <c r="U14" s="1347"/>
      <c r="V14" s="1347"/>
      <c r="W14" s="1347"/>
      <c r="X14" s="1347"/>
      <c r="Y14" s="1347"/>
    </row>
    <row r="15" spans="2:36" ht="21.75" customHeight="1" thickBot="1" x14ac:dyDescent="0.4">
      <c r="B15" s="1404"/>
      <c r="C15" s="1334">
        <v>8</v>
      </c>
      <c r="D15" s="1378"/>
      <c r="E15" s="1379"/>
      <c r="F15" s="128"/>
      <c r="G15" s="1353"/>
      <c r="H15" s="1110"/>
      <c r="I15" s="1336"/>
      <c r="J15" s="1358"/>
      <c r="K15" s="1341">
        <v>8</v>
      </c>
      <c r="L15" s="1397"/>
      <c r="M15" s="1398"/>
      <c r="N15" s="91"/>
      <c r="O15" s="1350"/>
      <c r="P15" s="1111"/>
      <c r="Q15" s="1342"/>
      <c r="R15" s="1370"/>
      <c r="U15" s="1347"/>
      <c r="V15" s="1347"/>
      <c r="W15" s="1347"/>
      <c r="X15" s="1347"/>
      <c r="Y15" s="1347"/>
    </row>
    <row r="16" spans="2:36" s="79" customFormat="1" ht="24.95" customHeight="1" thickBot="1" x14ac:dyDescent="0.25">
      <c r="B16" s="1404"/>
      <c r="C16" s="1372" t="s">
        <v>8</v>
      </c>
      <c r="D16" s="1373"/>
      <c r="E16" s="1373"/>
      <c r="F16" s="1346"/>
      <c r="G16" s="1354"/>
      <c r="H16" s="1364" t="s">
        <v>4</v>
      </c>
      <c r="I16" s="1365"/>
      <c r="J16" s="1359"/>
      <c r="K16" s="1372" t="s">
        <v>8</v>
      </c>
      <c r="L16" s="1373"/>
      <c r="M16" s="1373"/>
      <c r="N16" s="1346"/>
      <c r="O16" s="1354"/>
      <c r="P16" s="1364" t="s">
        <v>4</v>
      </c>
      <c r="Q16" s="1365"/>
      <c r="R16" s="1370"/>
      <c r="U16" s="1351"/>
      <c r="V16" s="1351"/>
      <c r="W16" s="1351"/>
      <c r="X16" s="1351"/>
      <c r="Y16" s="1351"/>
    </row>
    <row r="17" spans="2:25" ht="30" customHeight="1" thickBot="1" x14ac:dyDescent="0.4">
      <c r="B17" s="1404"/>
      <c r="C17" s="1405" t="s">
        <v>576</v>
      </c>
      <c r="D17" s="1406"/>
      <c r="E17" s="1380" t="s">
        <v>574</v>
      </c>
      <c r="F17" s="1381"/>
      <c r="G17" s="1352" t="s">
        <v>573</v>
      </c>
      <c r="H17" s="1384" t="s">
        <v>546</v>
      </c>
      <c r="I17" s="1385"/>
      <c r="J17" s="1343"/>
      <c r="K17" s="1405" t="s">
        <v>577</v>
      </c>
      <c r="L17" s="1406"/>
      <c r="M17" s="1380" t="s">
        <v>574</v>
      </c>
      <c r="N17" s="1381"/>
      <c r="O17" s="1352" t="s">
        <v>573</v>
      </c>
      <c r="P17" s="1384" t="s">
        <v>546</v>
      </c>
      <c r="Q17" s="1385"/>
      <c r="R17" s="1370"/>
      <c r="U17" s="1347"/>
      <c r="V17" s="1347"/>
      <c r="W17" s="1347"/>
      <c r="X17" s="1347"/>
      <c r="Y17" s="1347"/>
    </row>
    <row r="18" spans="2:25" ht="18" customHeight="1" x14ac:dyDescent="0.35">
      <c r="B18" s="1404"/>
      <c r="C18" s="1371" t="s">
        <v>572</v>
      </c>
      <c r="D18" s="1371"/>
      <c r="E18" s="1371"/>
      <c r="F18" s="1371"/>
      <c r="G18" s="1371"/>
      <c r="H18" s="1371"/>
      <c r="I18" s="1371"/>
      <c r="J18" s="1371"/>
      <c r="K18" s="1371"/>
      <c r="L18" s="1371"/>
      <c r="M18" s="1371"/>
      <c r="N18" s="1371"/>
      <c r="O18" s="1371"/>
      <c r="P18" s="1371"/>
      <c r="Q18" s="1360"/>
      <c r="R18" s="1370"/>
      <c r="U18" s="1347"/>
      <c r="V18" s="1347"/>
      <c r="W18" s="1347"/>
      <c r="X18" s="1347"/>
      <c r="Y18" s="1347"/>
    </row>
    <row r="19" spans="2:25" ht="18.2" customHeight="1" x14ac:dyDescent="0.2">
      <c r="B19" s="1361"/>
      <c r="C19" s="1362"/>
      <c r="D19" s="1362"/>
      <c r="E19" s="1362"/>
      <c r="F19" s="1362"/>
      <c r="G19" s="1362"/>
      <c r="H19" s="1362"/>
      <c r="I19" s="1362"/>
      <c r="J19" s="1362"/>
      <c r="K19" s="1362"/>
      <c r="L19" s="1362"/>
      <c r="M19" s="1362"/>
      <c r="N19" s="1362"/>
      <c r="O19" s="1362"/>
      <c r="P19" s="1362"/>
      <c r="Q19" s="1362"/>
      <c r="R19" s="1363"/>
    </row>
    <row r="29" spans="2:25" ht="12.75" customHeight="1" x14ac:dyDescent="0.2"/>
  </sheetData>
  <mergeCells count="48">
    <mergeCell ref="L15:M15"/>
    <mergeCell ref="H4:Q4"/>
    <mergeCell ref="O5:Q5"/>
    <mergeCell ref="B4:B18"/>
    <mergeCell ref="D12:E12"/>
    <mergeCell ref="D13:E13"/>
    <mergeCell ref="D14:E14"/>
    <mergeCell ref="D15:E15"/>
    <mergeCell ref="C16:E16"/>
    <mergeCell ref="C17:D17"/>
    <mergeCell ref="E17:F17"/>
    <mergeCell ref="C5:M5"/>
    <mergeCell ref="K17:L17"/>
    <mergeCell ref="L8:M8"/>
    <mergeCell ref="L9:M9"/>
    <mergeCell ref="L10:M10"/>
    <mergeCell ref="H17:I17"/>
    <mergeCell ref="L11:M11"/>
    <mergeCell ref="U3:AF3"/>
    <mergeCell ref="U4:AG4"/>
    <mergeCell ref="U6:AF7"/>
    <mergeCell ref="U8:AE9"/>
    <mergeCell ref="U5:AJ5"/>
    <mergeCell ref="L12:M12"/>
    <mergeCell ref="L13:M13"/>
    <mergeCell ref="L14:M14"/>
    <mergeCell ref="C3:I3"/>
    <mergeCell ref="J3:Q3"/>
    <mergeCell ref="E6:I6"/>
    <mergeCell ref="K6:L6"/>
    <mergeCell ref="M6:Q6"/>
    <mergeCell ref="C4:G4"/>
    <mergeCell ref="P16:Q16"/>
    <mergeCell ref="H16:I16"/>
    <mergeCell ref="U13:AH13"/>
    <mergeCell ref="D7:E7"/>
    <mergeCell ref="U11:AI12"/>
    <mergeCell ref="R4:R18"/>
    <mergeCell ref="C18:P18"/>
    <mergeCell ref="K16:M16"/>
    <mergeCell ref="L7:M7"/>
    <mergeCell ref="D8:E8"/>
    <mergeCell ref="D9:E9"/>
    <mergeCell ref="D10:E10"/>
    <mergeCell ref="D11:E11"/>
    <mergeCell ref="M17:N17"/>
    <mergeCell ref="C6:D6"/>
    <mergeCell ref="P17:Q17"/>
  </mergeCells>
  <pageMargins left="0.25" right="0.25" top="0.75" bottom="0.75" header="0.3" footer="0.3"/>
  <pageSetup paperSize="9" scale="4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013E9-0918-4BF0-9EF5-2966004C42A1}">
  <sheetPr>
    <tabColor rgb="FFFF0000"/>
  </sheetPr>
  <dimension ref="A1:AA182"/>
  <sheetViews>
    <sheetView showGridLines="0" zoomScaleNormal="100" workbookViewId="0">
      <selection activeCell="N23" sqref="N23"/>
    </sheetView>
  </sheetViews>
  <sheetFormatPr defaultRowHeight="15" x14ac:dyDescent="0.25"/>
  <cols>
    <col min="1" max="1" width="5" customWidth="1"/>
    <col min="2" max="2" width="4.85546875" style="1" customWidth="1"/>
    <col min="3" max="3" width="11.7109375" customWidth="1"/>
    <col min="4" max="4" width="4.7109375" style="9" customWidth="1"/>
    <col min="5" max="5" width="10.7109375" style="2" customWidth="1"/>
    <col min="6" max="6" width="15.5703125" bestFit="1" customWidth="1"/>
    <col min="7" max="7" width="7.85546875" customWidth="1"/>
    <col min="8" max="8" width="15.42578125" style="530" bestFit="1" customWidth="1"/>
    <col min="9" max="9" width="7.7109375" customWidth="1"/>
    <col min="10" max="10" width="5.5703125" customWidth="1"/>
  </cols>
  <sheetData>
    <row r="1" spans="1:27" x14ac:dyDescent="0.25">
      <c r="C1" s="1416"/>
      <c r="D1" s="1416"/>
      <c r="E1" s="1416"/>
      <c r="F1" s="1416"/>
      <c r="G1" s="1416"/>
      <c r="H1" s="1416"/>
      <c r="I1" s="553"/>
    </row>
    <row r="2" spans="1:27" x14ac:dyDescent="0.25">
      <c r="C2" s="1415"/>
      <c r="D2" s="1415"/>
      <c r="E2" s="1415"/>
      <c r="F2" s="1415"/>
      <c r="G2" s="1415"/>
      <c r="H2" s="1415"/>
      <c r="I2" s="300"/>
    </row>
    <row r="3" spans="1:27" ht="9.9499999999999993" customHeight="1" thickBot="1" x14ac:dyDescent="0.3">
      <c r="A3" s="526"/>
      <c r="B3" s="52"/>
      <c r="C3" s="49"/>
      <c r="D3" s="48"/>
      <c r="E3" s="50"/>
      <c r="F3" s="51"/>
      <c r="G3" s="51"/>
      <c r="H3" s="1036"/>
      <c r="I3" s="25"/>
      <c r="J3" s="527"/>
    </row>
    <row r="4" spans="1:27" ht="20.45" customHeight="1" thickBot="1" x14ac:dyDescent="0.3">
      <c r="A4" s="528"/>
      <c r="B4" s="1048" t="s">
        <v>10</v>
      </c>
      <c r="C4" s="1418" t="s">
        <v>11</v>
      </c>
      <c r="D4" s="1418"/>
      <c r="E4" s="1419"/>
      <c r="F4" s="1049" t="s">
        <v>12</v>
      </c>
      <c r="G4" s="1050" t="s">
        <v>9</v>
      </c>
      <c r="H4" s="1051" t="s">
        <v>13</v>
      </c>
      <c r="I4" s="1052" t="s">
        <v>9</v>
      </c>
      <c r="J4" s="529"/>
      <c r="L4" s="1420" t="s">
        <v>14</v>
      </c>
      <c r="M4" s="1420"/>
      <c r="N4" s="1420"/>
      <c r="O4" s="1420"/>
      <c r="P4" s="1420"/>
      <c r="Q4" s="1420"/>
      <c r="R4" s="1420"/>
      <c r="S4" s="1420"/>
      <c r="T4" s="1420"/>
      <c r="U4" s="1420"/>
      <c r="V4" s="1420"/>
      <c r="W4" s="1420"/>
      <c r="X4" s="1420"/>
    </row>
    <row r="5" spans="1:27" ht="9.9499999999999993" customHeight="1" x14ac:dyDescent="0.25">
      <c r="A5" s="528"/>
      <c r="B5" s="553"/>
      <c r="C5" s="553"/>
      <c r="D5" s="553"/>
      <c r="E5" s="553"/>
      <c r="F5" s="555"/>
      <c r="G5" s="555"/>
      <c r="H5" s="1037"/>
      <c r="I5" s="553"/>
      <c r="J5" s="529"/>
      <c r="L5" s="382"/>
      <c r="M5" s="382"/>
      <c r="N5" s="382"/>
      <c r="O5" s="382"/>
      <c r="P5" s="382"/>
      <c r="Q5" s="382"/>
      <c r="R5" s="382"/>
      <c r="S5" s="382"/>
      <c r="T5" s="382"/>
      <c r="U5" s="382"/>
      <c r="V5" s="382"/>
      <c r="W5" s="382"/>
      <c r="X5" s="382"/>
    </row>
    <row r="6" spans="1:27" x14ac:dyDescent="0.25">
      <c r="A6" s="528"/>
      <c r="B6" s="1411" t="s">
        <v>519</v>
      </c>
      <c r="C6" s="1412"/>
      <c r="D6" s="1412"/>
      <c r="E6" s="1412"/>
      <c r="F6" s="1412"/>
      <c r="G6" s="1412"/>
      <c r="H6" s="1412"/>
      <c r="I6" s="1413"/>
      <c r="J6" s="529"/>
    </row>
    <row r="7" spans="1:27" ht="15" customHeight="1" x14ac:dyDescent="0.25">
      <c r="A7" s="528"/>
      <c r="B7" s="629">
        <v>1</v>
      </c>
      <c r="C7" s="630" t="s">
        <v>15</v>
      </c>
      <c r="D7" s="631">
        <v>16</v>
      </c>
      <c r="E7" s="632" t="s">
        <v>16</v>
      </c>
      <c r="F7" s="633" t="s">
        <v>17</v>
      </c>
      <c r="G7" s="633"/>
      <c r="H7" s="630" t="s">
        <v>18</v>
      </c>
      <c r="I7" s="640"/>
      <c r="J7" s="529"/>
      <c r="N7" s="1417"/>
      <c r="O7" s="1417"/>
      <c r="P7" s="1417"/>
      <c r="Q7" s="1417"/>
      <c r="R7" s="1417"/>
      <c r="S7" s="1417"/>
      <c r="T7" s="1417"/>
      <c r="U7" s="1417"/>
    </row>
    <row r="8" spans="1:27" ht="15" customHeight="1" x14ac:dyDescent="0.25">
      <c r="A8" s="528"/>
      <c r="B8" s="635">
        <v>2</v>
      </c>
      <c r="C8" s="636" t="s">
        <v>15</v>
      </c>
      <c r="D8" s="637">
        <v>16</v>
      </c>
      <c r="E8" s="638" t="s">
        <v>16</v>
      </c>
      <c r="F8" s="639" t="s">
        <v>19</v>
      </c>
      <c r="G8" s="639"/>
      <c r="H8" s="636" t="s">
        <v>20</v>
      </c>
      <c r="I8" s="640"/>
      <c r="J8" s="529"/>
      <c r="N8" s="1417"/>
      <c r="O8" s="1417"/>
      <c r="P8" s="1417"/>
      <c r="Q8" s="1417"/>
      <c r="R8" s="1417"/>
      <c r="S8" s="1417"/>
      <c r="T8" s="1417"/>
      <c r="U8" s="1417"/>
    </row>
    <row r="9" spans="1:27" ht="15" customHeight="1" x14ac:dyDescent="0.25">
      <c r="A9" s="528"/>
      <c r="B9" s="56">
        <v>3</v>
      </c>
      <c r="C9" s="98" t="s">
        <v>21</v>
      </c>
      <c r="D9" s="99">
        <v>17</v>
      </c>
      <c r="E9" s="100" t="s">
        <v>16</v>
      </c>
      <c r="F9" s="101" t="s">
        <v>22</v>
      </c>
      <c r="G9" s="101"/>
      <c r="H9" s="98" t="s">
        <v>23</v>
      </c>
      <c r="I9" s="97"/>
      <c r="J9" s="529"/>
      <c r="N9" s="1417"/>
      <c r="O9" s="1417"/>
      <c r="P9" s="1417"/>
      <c r="Q9" s="1417"/>
      <c r="R9" s="1417"/>
      <c r="S9" s="1417"/>
      <c r="T9" s="1417"/>
      <c r="U9" s="1417"/>
    </row>
    <row r="10" spans="1:27" ht="15" customHeight="1" x14ac:dyDescent="0.25">
      <c r="A10" s="528"/>
      <c r="B10" s="56">
        <v>4</v>
      </c>
      <c r="C10" s="98" t="s">
        <v>21</v>
      </c>
      <c r="D10" s="99">
        <v>17</v>
      </c>
      <c r="E10" s="100" t="s">
        <v>16</v>
      </c>
      <c r="F10" s="101" t="s">
        <v>24</v>
      </c>
      <c r="G10" s="101"/>
      <c r="H10" s="98" t="s">
        <v>25</v>
      </c>
      <c r="I10" s="97"/>
      <c r="J10" s="529"/>
      <c r="N10" s="1417"/>
      <c r="O10" s="1417"/>
      <c r="P10" s="1417"/>
      <c r="Q10" s="1417"/>
      <c r="R10" s="1417"/>
      <c r="S10" s="1417"/>
      <c r="T10" s="1417"/>
      <c r="U10" s="1417"/>
    </row>
    <row r="11" spans="1:27" ht="15" customHeight="1" x14ac:dyDescent="0.25">
      <c r="A11" s="528"/>
      <c r="B11" s="56">
        <v>5</v>
      </c>
      <c r="C11" s="98" t="s">
        <v>21</v>
      </c>
      <c r="D11" s="99">
        <v>17</v>
      </c>
      <c r="E11" s="100" t="s">
        <v>16</v>
      </c>
      <c r="F11" s="101" t="s">
        <v>26</v>
      </c>
      <c r="G11" s="1034"/>
      <c r="H11" s="1035" t="s">
        <v>27</v>
      </c>
      <c r="I11" s="97"/>
      <c r="J11" s="529"/>
      <c r="N11" s="1417"/>
      <c r="O11" s="1417"/>
      <c r="P11" s="1417"/>
      <c r="Q11" s="1417"/>
      <c r="R11" s="1417"/>
      <c r="S11" s="1417"/>
      <c r="T11" s="1417"/>
      <c r="U11" s="1417"/>
    </row>
    <row r="12" spans="1:27" ht="15" customHeight="1" x14ac:dyDescent="0.25">
      <c r="A12" s="528"/>
      <c r="B12" s="56">
        <v>6</v>
      </c>
      <c r="C12" s="98" t="s">
        <v>21</v>
      </c>
      <c r="D12" s="99">
        <v>17</v>
      </c>
      <c r="E12" s="100" t="s">
        <v>16</v>
      </c>
      <c r="F12" s="102" t="s">
        <v>28</v>
      </c>
      <c r="G12" s="102"/>
      <c r="H12" s="1038" t="s">
        <v>29</v>
      </c>
      <c r="I12" s="96"/>
      <c r="J12" s="529"/>
    </row>
    <row r="13" spans="1:27" ht="15" customHeight="1" x14ac:dyDescent="0.25">
      <c r="A13" s="528"/>
      <c r="B13" s="44"/>
      <c r="C13" s="43"/>
      <c r="D13" s="31"/>
      <c r="E13" s="53"/>
      <c r="F13" s="1033"/>
      <c r="G13" s="53"/>
      <c r="H13" s="43"/>
      <c r="J13" s="529"/>
      <c r="L13" s="525"/>
    </row>
    <row r="14" spans="1:27" x14ac:dyDescent="0.25">
      <c r="A14" s="528"/>
      <c r="B14" s="1410" t="s">
        <v>496</v>
      </c>
      <c r="C14" s="1410"/>
      <c r="D14" s="1410"/>
      <c r="E14" s="1410"/>
      <c r="F14" s="1410"/>
      <c r="G14" s="1410"/>
      <c r="H14" s="1410"/>
      <c r="I14" s="1410"/>
      <c r="J14" s="529"/>
      <c r="L14" s="525"/>
    </row>
    <row r="15" spans="1:27" ht="15" customHeight="1" x14ac:dyDescent="0.35">
      <c r="A15" s="528"/>
      <c r="B15" s="629">
        <v>7</v>
      </c>
      <c r="C15" s="630" t="s">
        <v>15</v>
      </c>
      <c r="D15" s="641">
        <v>23</v>
      </c>
      <c r="E15" s="642" t="s">
        <v>16</v>
      </c>
      <c r="F15" s="643" t="s">
        <v>18</v>
      </c>
      <c r="G15" s="643"/>
      <c r="H15" s="1039" t="s">
        <v>24</v>
      </c>
      <c r="I15" s="644"/>
      <c r="J15" s="531"/>
      <c r="K15" s="93"/>
      <c r="L15" s="93"/>
      <c r="M15" s="93"/>
      <c r="N15" s="93"/>
      <c r="O15" s="93"/>
      <c r="P15" s="93"/>
      <c r="Q15" s="93"/>
      <c r="R15" s="93"/>
      <c r="S15" s="93"/>
      <c r="T15" s="93"/>
      <c r="U15" s="93"/>
      <c r="V15" s="93"/>
      <c r="W15" s="93"/>
      <c r="X15" s="93"/>
      <c r="Y15" s="93"/>
      <c r="Z15" s="93"/>
      <c r="AA15" s="93"/>
    </row>
    <row r="16" spans="1:27" ht="15" customHeight="1" x14ac:dyDescent="0.35">
      <c r="A16" s="528"/>
      <c r="B16" s="635">
        <v>8</v>
      </c>
      <c r="C16" s="636" t="s">
        <v>15</v>
      </c>
      <c r="D16" s="645">
        <v>23</v>
      </c>
      <c r="E16" s="646" t="s">
        <v>16</v>
      </c>
      <c r="F16" s="647" t="s">
        <v>23</v>
      </c>
      <c r="G16" s="647"/>
      <c r="H16" s="1040" t="s">
        <v>17</v>
      </c>
      <c r="I16" s="648"/>
      <c r="J16" s="531"/>
      <c r="K16" s="93"/>
      <c r="L16" s="93"/>
      <c r="M16" s="93"/>
      <c r="N16" s="93"/>
      <c r="O16" s="93"/>
      <c r="P16" s="93"/>
      <c r="Q16" s="93"/>
      <c r="R16" s="93"/>
      <c r="S16" s="93"/>
      <c r="T16" s="93"/>
      <c r="U16" s="93"/>
      <c r="V16" s="93"/>
      <c r="W16" s="93"/>
      <c r="X16" s="93"/>
      <c r="Y16" s="93"/>
      <c r="Z16" s="93"/>
      <c r="AA16" s="93"/>
    </row>
    <row r="17" spans="1:27" ht="15" customHeight="1" x14ac:dyDescent="0.35">
      <c r="A17" s="528"/>
      <c r="B17" s="56">
        <v>9</v>
      </c>
      <c r="C17" s="98" t="s">
        <v>21</v>
      </c>
      <c r="D17" s="103">
        <v>24</v>
      </c>
      <c r="E17" s="104" t="s">
        <v>16</v>
      </c>
      <c r="F17" s="536" t="s">
        <v>25</v>
      </c>
      <c r="G17" s="536"/>
      <c r="H17" s="1041" t="s">
        <v>26</v>
      </c>
      <c r="I17" s="537"/>
      <c r="J17" s="531"/>
      <c r="K17" s="93"/>
      <c r="L17" s="93"/>
      <c r="M17" s="93"/>
      <c r="N17" s="93"/>
      <c r="O17" s="93"/>
      <c r="P17" s="93"/>
      <c r="Q17" s="93"/>
      <c r="R17" s="93"/>
      <c r="S17" s="93"/>
      <c r="T17" s="93"/>
      <c r="U17" s="93"/>
      <c r="V17" s="93"/>
      <c r="W17" s="93"/>
      <c r="X17" s="93"/>
      <c r="Y17" s="93"/>
      <c r="Z17" s="93"/>
      <c r="AA17" s="93"/>
    </row>
    <row r="18" spans="1:27" ht="15" customHeight="1" x14ac:dyDescent="0.35">
      <c r="A18" s="528"/>
      <c r="B18" s="56">
        <v>10</v>
      </c>
      <c r="C18" s="98" t="s">
        <v>21</v>
      </c>
      <c r="D18" s="103">
        <v>24</v>
      </c>
      <c r="E18" s="104" t="s">
        <v>16</v>
      </c>
      <c r="F18" s="536" t="s">
        <v>27</v>
      </c>
      <c r="G18" s="536"/>
      <c r="H18" s="1041" t="s">
        <v>19</v>
      </c>
      <c r="I18" s="537"/>
      <c r="J18" s="531"/>
      <c r="K18" s="93"/>
      <c r="L18" s="93"/>
      <c r="M18" s="93"/>
      <c r="N18" s="93"/>
      <c r="O18" s="93"/>
      <c r="P18" s="93"/>
      <c r="Q18" s="93"/>
      <c r="R18" s="93"/>
      <c r="S18" s="93"/>
      <c r="T18" s="93"/>
      <c r="U18" s="93"/>
      <c r="V18" s="93"/>
      <c r="W18" s="93"/>
      <c r="X18" s="93"/>
      <c r="Y18" s="93"/>
      <c r="Z18" s="93"/>
      <c r="AA18" s="93"/>
    </row>
    <row r="19" spans="1:27" ht="15" customHeight="1" x14ac:dyDescent="0.35">
      <c r="A19" s="528"/>
      <c r="B19" s="56">
        <v>11</v>
      </c>
      <c r="C19" s="98" t="s">
        <v>21</v>
      </c>
      <c r="D19" s="103">
        <v>24</v>
      </c>
      <c r="E19" s="104" t="s">
        <v>16</v>
      </c>
      <c r="F19" s="536" t="s">
        <v>30</v>
      </c>
      <c r="G19" s="536"/>
      <c r="H19" s="1041" t="s">
        <v>22</v>
      </c>
      <c r="I19" s="537"/>
      <c r="J19" s="531"/>
      <c r="K19" s="93"/>
      <c r="L19" s="93"/>
      <c r="M19" s="93"/>
      <c r="N19" s="93"/>
      <c r="O19" s="93"/>
      <c r="P19" s="93"/>
      <c r="Q19" s="93"/>
      <c r="R19" s="93"/>
      <c r="S19" s="93"/>
      <c r="T19" s="93"/>
      <c r="U19" s="93"/>
      <c r="V19" s="93"/>
      <c r="W19" s="93"/>
      <c r="X19" s="93"/>
      <c r="Y19" s="93"/>
      <c r="Z19" s="93"/>
      <c r="AA19" s="93"/>
    </row>
    <row r="20" spans="1:27" ht="15" customHeight="1" x14ac:dyDescent="0.25">
      <c r="A20" s="528"/>
      <c r="B20" s="635">
        <v>12</v>
      </c>
      <c r="C20" s="636" t="s">
        <v>15</v>
      </c>
      <c r="D20" s="645">
        <v>23</v>
      </c>
      <c r="E20" s="646" t="s">
        <v>16</v>
      </c>
      <c r="F20" s="647" t="s">
        <v>20</v>
      </c>
      <c r="G20" s="647"/>
      <c r="H20" s="1042" t="s">
        <v>29</v>
      </c>
      <c r="I20" s="647"/>
      <c r="J20" s="529"/>
    </row>
    <row r="21" spans="1:27" ht="15" customHeight="1" x14ac:dyDescent="0.25">
      <c r="A21" s="528"/>
      <c r="B21" s="44"/>
      <c r="C21" s="43"/>
      <c r="D21" s="31"/>
      <c r="E21" s="53"/>
      <c r="F21" s="54"/>
      <c r="G21" s="54"/>
      <c r="H21" s="43"/>
      <c r="J21" s="529"/>
    </row>
    <row r="22" spans="1:27" ht="15" customHeight="1" x14ac:dyDescent="0.25">
      <c r="A22" s="528"/>
      <c r="B22" s="1410" t="s">
        <v>497</v>
      </c>
      <c r="C22" s="1410"/>
      <c r="D22" s="1410"/>
      <c r="E22" s="1410"/>
      <c r="F22" s="1410"/>
      <c r="G22" s="1410"/>
      <c r="H22" s="1410"/>
      <c r="I22" s="1410"/>
      <c r="J22" s="529"/>
    </row>
    <row r="23" spans="1:27" ht="15" customHeight="1" x14ac:dyDescent="0.25">
      <c r="A23" s="528"/>
      <c r="B23" s="629">
        <v>13</v>
      </c>
      <c r="C23" s="630" t="s">
        <v>31</v>
      </c>
      <c r="D23" s="641">
        <v>30</v>
      </c>
      <c r="E23" s="642" t="s">
        <v>16</v>
      </c>
      <c r="F23" s="633" t="s">
        <v>17</v>
      </c>
      <c r="G23" s="633"/>
      <c r="H23" s="630" t="s">
        <v>30</v>
      </c>
      <c r="I23" s="634"/>
      <c r="J23" s="529"/>
    </row>
    <row r="24" spans="1:27" ht="15" customHeight="1" x14ac:dyDescent="0.25">
      <c r="A24" s="528"/>
      <c r="B24" s="635">
        <v>14</v>
      </c>
      <c r="C24" s="636" t="s">
        <v>31</v>
      </c>
      <c r="D24" s="645">
        <v>30</v>
      </c>
      <c r="E24" s="646" t="s">
        <v>16</v>
      </c>
      <c r="F24" s="639" t="s">
        <v>19</v>
      </c>
      <c r="G24" s="639"/>
      <c r="H24" s="636" t="s">
        <v>25</v>
      </c>
      <c r="I24" s="640"/>
      <c r="J24" s="529"/>
    </row>
    <row r="25" spans="1:27" ht="15" customHeight="1" x14ac:dyDescent="0.25">
      <c r="A25" s="528"/>
      <c r="B25" s="635">
        <v>15</v>
      </c>
      <c r="C25" s="636" t="s">
        <v>31</v>
      </c>
      <c r="D25" s="645">
        <v>30</v>
      </c>
      <c r="E25" s="646" t="s">
        <v>16</v>
      </c>
      <c r="F25" s="639" t="s">
        <v>20</v>
      </c>
      <c r="G25" s="639"/>
      <c r="H25" s="636" t="s">
        <v>27</v>
      </c>
      <c r="I25" s="640"/>
      <c r="J25" s="529"/>
    </row>
    <row r="26" spans="1:27" ht="15" customHeight="1" x14ac:dyDescent="0.25">
      <c r="A26" s="528"/>
      <c r="B26" s="56">
        <v>16</v>
      </c>
      <c r="C26" s="98" t="s">
        <v>21</v>
      </c>
      <c r="D26" s="103">
        <v>31</v>
      </c>
      <c r="E26" s="104" t="s">
        <v>16</v>
      </c>
      <c r="F26" s="105" t="s">
        <v>24</v>
      </c>
      <c r="G26" s="105"/>
      <c r="H26" s="1043" t="s">
        <v>23</v>
      </c>
      <c r="I26" s="106"/>
      <c r="J26" s="529"/>
    </row>
    <row r="27" spans="1:27" ht="15" customHeight="1" x14ac:dyDescent="0.25">
      <c r="A27" s="528"/>
      <c r="B27" s="56">
        <v>17</v>
      </c>
      <c r="C27" s="98" t="s">
        <v>21</v>
      </c>
      <c r="D27" s="103">
        <v>31</v>
      </c>
      <c r="E27" s="104" t="s">
        <v>16</v>
      </c>
      <c r="F27" s="101" t="s">
        <v>26</v>
      </c>
      <c r="G27" s="101"/>
      <c r="H27" s="98" t="s">
        <v>18</v>
      </c>
      <c r="I27" s="97"/>
      <c r="J27" s="529"/>
    </row>
    <row r="28" spans="1:27" ht="15" customHeight="1" x14ac:dyDescent="0.25">
      <c r="A28" s="528"/>
      <c r="B28" s="56">
        <v>18</v>
      </c>
      <c r="C28" s="98" t="s">
        <v>21</v>
      </c>
      <c r="D28" s="103">
        <v>31</v>
      </c>
      <c r="E28" s="104" t="s">
        <v>16</v>
      </c>
      <c r="F28" s="101" t="s">
        <v>22</v>
      </c>
      <c r="G28" s="101"/>
      <c r="H28" s="98" t="s">
        <v>29</v>
      </c>
      <c r="I28" s="56"/>
      <c r="J28" s="529"/>
    </row>
    <row r="29" spans="1:27" ht="15" customHeight="1" x14ac:dyDescent="0.25">
      <c r="A29" s="528"/>
      <c r="C29" s="530"/>
      <c r="F29" s="525"/>
      <c r="G29" s="525"/>
      <c r="J29" s="529"/>
    </row>
    <row r="30" spans="1:27" ht="15" customHeight="1" x14ac:dyDescent="0.25">
      <c r="A30" s="528"/>
      <c r="B30" s="1411" t="s">
        <v>498</v>
      </c>
      <c r="C30" s="1412"/>
      <c r="D30" s="1412"/>
      <c r="E30" s="1412"/>
      <c r="F30" s="1412"/>
      <c r="G30" s="1412"/>
      <c r="H30" s="1412"/>
      <c r="I30" s="1413"/>
      <c r="J30" s="529"/>
    </row>
    <row r="31" spans="1:27" ht="15" customHeight="1" x14ac:dyDescent="0.25">
      <c r="A31" s="528"/>
      <c r="B31" s="629">
        <v>19</v>
      </c>
      <c r="C31" s="630" t="s">
        <v>15</v>
      </c>
      <c r="D31" s="641">
        <v>6</v>
      </c>
      <c r="E31" s="642" t="s">
        <v>32</v>
      </c>
      <c r="F31" s="633" t="s">
        <v>18</v>
      </c>
      <c r="G31" s="633"/>
      <c r="H31" s="630" t="s">
        <v>19</v>
      </c>
      <c r="I31" s="640"/>
      <c r="J31" s="529"/>
    </row>
    <row r="32" spans="1:27" ht="15" customHeight="1" x14ac:dyDescent="0.25">
      <c r="A32" s="528"/>
      <c r="B32" s="635">
        <v>20</v>
      </c>
      <c r="C32" s="636" t="s">
        <v>15</v>
      </c>
      <c r="D32" s="645">
        <v>6</v>
      </c>
      <c r="E32" s="646" t="s">
        <v>32</v>
      </c>
      <c r="F32" s="639" t="s">
        <v>23</v>
      </c>
      <c r="G32" s="639"/>
      <c r="H32" s="636" t="s">
        <v>26</v>
      </c>
      <c r="I32" s="640"/>
      <c r="J32" s="529"/>
    </row>
    <row r="33" spans="1:12" ht="15" customHeight="1" x14ac:dyDescent="0.25">
      <c r="A33" s="528"/>
      <c r="B33" s="56">
        <v>21</v>
      </c>
      <c r="C33" s="98" t="s">
        <v>21</v>
      </c>
      <c r="D33" s="103">
        <v>7</v>
      </c>
      <c r="E33" s="104" t="s">
        <v>32</v>
      </c>
      <c r="F33" s="101" t="s">
        <v>25</v>
      </c>
      <c r="G33" s="101"/>
      <c r="H33" s="98" t="s">
        <v>20</v>
      </c>
      <c r="I33" s="97"/>
      <c r="J33" s="529"/>
    </row>
    <row r="34" spans="1:12" ht="15" customHeight="1" x14ac:dyDescent="0.25">
      <c r="A34" s="528"/>
      <c r="B34" s="56">
        <v>23</v>
      </c>
      <c r="C34" s="98" t="s">
        <v>21</v>
      </c>
      <c r="D34" s="103">
        <v>7</v>
      </c>
      <c r="E34" s="104" t="s">
        <v>32</v>
      </c>
      <c r="F34" s="101" t="s">
        <v>22</v>
      </c>
      <c r="G34" s="101"/>
      <c r="H34" s="98" t="s">
        <v>17</v>
      </c>
      <c r="I34" s="97"/>
      <c r="J34" s="529"/>
    </row>
    <row r="35" spans="1:12" ht="15" customHeight="1" x14ac:dyDescent="0.25">
      <c r="A35" s="528"/>
      <c r="B35" s="56">
        <v>22</v>
      </c>
      <c r="C35" s="98" t="s">
        <v>21</v>
      </c>
      <c r="D35" s="103">
        <v>7</v>
      </c>
      <c r="E35" s="104" t="s">
        <v>32</v>
      </c>
      <c r="F35" s="101" t="s">
        <v>30</v>
      </c>
      <c r="G35" s="101"/>
      <c r="H35" s="98" t="s">
        <v>24</v>
      </c>
      <c r="I35" s="524"/>
      <c r="J35" s="529"/>
    </row>
    <row r="36" spans="1:12" ht="15" customHeight="1" x14ac:dyDescent="0.25">
      <c r="A36" s="528"/>
      <c r="B36" s="56">
        <v>24</v>
      </c>
      <c r="C36" s="98" t="s">
        <v>21</v>
      </c>
      <c r="D36" s="103">
        <v>7</v>
      </c>
      <c r="E36" s="104" t="s">
        <v>32</v>
      </c>
      <c r="F36" s="101" t="s">
        <v>27</v>
      </c>
      <c r="G36" s="101"/>
      <c r="H36" s="98" t="s">
        <v>29</v>
      </c>
      <c r="I36" s="56"/>
      <c r="J36" s="529"/>
    </row>
    <row r="37" spans="1:12" ht="15" customHeight="1" x14ac:dyDescent="0.25">
      <c r="A37" s="528"/>
      <c r="B37" s="44"/>
      <c r="C37" s="43"/>
      <c r="D37" s="31"/>
      <c r="E37" s="53"/>
      <c r="F37" s="54"/>
      <c r="G37" s="54"/>
      <c r="H37" s="43"/>
      <c r="J37" s="529"/>
    </row>
    <row r="38" spans="1:12" ht="15" customHeight="1" x14ac:dyDescent="0.25">
      <c r="A38" s="528"/>
      <c r="B38" s="1410" t="s">
        <v>499</v>
      </c>
      <c r="C38" s="1410"/>
      <c r="D38" s="1410"/>
      <c r="E38" s="1410"/>
      <c r="F38" s="1410"/>
      <c r="G38" s="1410"/>
      <c r="H38" s="1410"/>
      <c r="I38" s="1410"/>
      <c r="J38" s="529"/>
    </row>
    <row r="39" spans="1:12" ht="15" customHeight="1" x14ac:dyDescent="0.25">
      <c r="A39" s="528"/>
      <c r="B39" s="629">
        <v>25</v>
      </c>
      <c r="C39" s="630" t="s">
        <v>15</v>
      </c>
      <c r="D39" s="641">
        <v>13</v>
      </c>
      <c r="E39" s="642" t="s">
        <v>32</v>
      </c>
      <c r="F39" s="633" t="s">
        <v>19</v>
      </c>
      <c r="G39" s="633"/>
      <c r="H39" s="630" t="s">
        <v>23</v>
      </c>
      <c r="I39" s="634"/>
      <c r="J39" s="529"/>
    </row>
    <row r="40" spans="1:12" ht="15" customHeight="1" x14ac:dyDescent="0.25">
      <c r="A40" s="528"/>
      <c r="B40" s="635">
        <v>26</v>
      </c>
      <c r="C40" s="636" t="s">
        <v>15</v>
      </c>
      <c r="D40" s="645">
        <v>13</v>
      </c>
      <c r="E40" s="646" t="s">
        <v>32</v>
      </c>
      <c r="F40" s="639" t="s">
        <v>20</v>
      </c>
      <c r="G40" s="639"/>
      <c r="H40" s="636" t="s">
        <v>18</v>
      </c>
      <c r="I40" s="640"/>
      <c r="J40" s="529"/>
    </row>
    <row r="41" spans="1:12" ht="15" customHeight="1" x14ac:dyDescent="0.25">
      <c r="A41" s="528"/>
      <c r="B41" s="56">
        <v>27</v>
      </c>
      <c r="C41" s="98" t="s">
        <v>21</v>
      </c>
      <c r="D41" s="103">
        <v>14</v>
      </c>
      <c r="E41" s="104" t="s">
        <v>32</v>
      </c>
      <c r="F41" s="101" t="s">
        <v>24</v>
      </c>
      <c r="G41" s="101"/>
      <c r="H41" s="98" t="s">
        <v>22</v>
      </c>
      <c r="I41" s="97"/>
      <c r="J41" s="529"/>
    </row>
    <row r="42" spans="1:12" ht="15" customHeight="1" x14ac:dyDescent="0.25">
      <c r="A42" s="528"/>
      <c r="B42" s="56">
        <v>28</v>
      </c>
      <c r="C42" s="98" t="s">
        <v>21</v>
      </c>
      <c r="D42" s="103">
        <v>14</v>
      </c>
      <c r="E42" s="104" t="s">
        <v>32</v>
      </c>
      <c r="F42" s="101" t="s">
        <v>26</v>
      </c>
      <c r="G42" s="101"/>
      <c r="H42" s="98" t="s">
        <v>30</v>
      </c>
      <c r="I42" s="97"/>
      <c r="J42" s="529"/>
    </row>
    <row r="43" spans="1:12" ht="15" customHeight="1" x14ac:dyDescent="0.25">
      <c r="A43" s="528"/>
      <c r="B43" s="56">
        <v>29</v>
      </c>
      <c r="C43" s="98" t="s">
        <v>21</v>
      </c>
      <c r="D43" s="103">
        <v>14</v>
      </c>
      <c r="E43" s="104" t="s">
        <v>32</v>
      </c>
      <c r="F43" s="101" t="s">
        <v>27</v>
      </c>
      <c r="G43" s="101"/>
      <c r="H43" s="98" t="s">
        <v>25</v>
      </c>
      <c r="I43" s="97"/>
      <c r="J43" s="529"/>
    </row>
    <row r="44" spans="1:12" ht="15" customHeight="1" x14ac:dyDescent="0.25">
      <c r="A44" s="528"/>
      <c r="B44" s="56">
        <v>30</v>
      </c>
      <c r="C44" s="98" t="s">
        <v>21</v>
      </c>
      <c r="D44" s="103">
        <v>14</v>
      </c>
      <c r="E44" s="104" t="s">
        <v>32</v>
      </c>
      <c r="F44" s="101" t="s">
        <v>17</v>
      </c>
      <c r="G44" s="101"/>
      <c r="H44" s="98" t="s">
        <v>29</v>
      </c>
      <c r="I44" s="56"/>
      <c r="J44" s="529"/>
    </row>
    <row r="45" spans="1:12" ht="15" customHeight="1" x14ac:dyDescent="0.25">
      <c r="A45" s="528"/>
      <c r="C45" s="530"/>
      <c r="J45" s="529"/>
    </row>
    <row r="46" spans="1:12" ht="15" customHeight="1" x14ac:dyDescent="0.25">
      <c r="A46" s="528"/>
      <c r="B46" s="1411" t="s">
        <v>500</v>
      </c>
      <c r="C46" s="1412"/>
      <c r="D46" s="1412"/>
      <c r="E46" s="1412"/>
      <c r="F46" s="1412"/>
      <c r="G46" s="1412"/>
      <c r="H46" s="1412"/>
      <c r="I46" s="1413"/>
      <c r="J46" s="529"/>
      <c r="L46" s="516"/>
    </row>
    <row r="47" spans="1:12" ht="15" customHeight="1" x14ac:dyDescent="0.25">
      <c r="A47" s="528"/>
      <c r="B47" s="629">
        <v>32</v>
      </c>
      <c r="C47" s="630" t="s">
        <v>15</v>
      </c>
      <c r="D47" s="641">
        <v>20</v>
      </c>
      <c r="E47" s="642" t="s">
        <v>32</v>
      </c>
      <c r="F47" s="633" t="s">
        <v>23</v>
      </c>
      <c r="G47" s="633"/>
      <c r="H47" s="630" t="s">
        <v>20</v>
      </c>
      <c r="I47" s="640"/>
      <c r="J47" s="529"/>
    </row>
    <row r="48" spans="1:12" ht="15" customHeight="1" x14ac:dyDescent="0.25">
      <c r="A48" s="528"/>
      <c r="B48" s="635">
        <v>33</v>
      </c>
      <c r="C48" s="636" t="s">
        <v>15</v>
      </c>
      <c r="D48" s="645">
        <v>20</v>
      </c>
      <c r="E48" s="646" t="s">
        <v>32</v>
      </c>
      <c r="F48" s="639" t="s">
        <v>17</v>
      </c>
      <c r="G48" s="639"/>
      <c r="H48" s="636" t="s">
        <v>24</v>
      </c>
      <c r="I48" s="640"/>
      <c r="J48" s="529"/>
    </row>
    <row r="49" spans="1:10" ht="15" customHeight="1" x14ac:dyDescent="0.25">
      <c r="A49" s="528"/>
      <c r="B49" s="56">
        <v>34</v>
      </c>
      <c r="C49" s="98" t="s">
        <v>21</v>
      </c>
      <c r="D49" s="103">
        <v>21</v>
      </c>
      <c r="E49" s="104" t="s">
        <v>32</v>
      </c>
      <c r="F49" s="101" t="s">
        <v>30</v>
      </c>
      <c r="G49" s="101"/>
      <c r="H49" s="98" t="s">
        <v>19</v>
      </c>
      <c r="I49" s="97"/>
      <c r="J49" s="529"/>
    </row>
    <row r="50" spans="1:10" ht="15" customHeight="1" x14ac:dyDescent="0.25">
      <c r="A50" s="528"/>
      <c r="B50" s="56">
        <v>31</v>
      </c>
      <c r="C50" s="98" t="s">
        <v>21</v>
      </c>
      <c r="D50" s="103">
        <v>21</v>
      </c>
      <c r="E50" s="104" t="s">
        <v>32</v>
      </c>
      <c r="F50" s="101" t="s">
        <v>27</v>
      </c>
      <c r="G50" s="101"/>
      <c r="H50" s="98" t="s">
        <v>33</v>
      </c>
      <c r="I50" s="97"/>
      <c r="J50" s="529"/>
    </row>
    <row r="51" spans="1:10" ht="15" customHeight="1" x14ac:dyDescent="0.25">
      <c r="A51" s="528"/>
      <c r="B51" s="56">
        <v>35</v>
      </c>
      <c r="C51" s="98" t="s">
        <v>21</v>
      </c>
      <c r="D51" s="103">
        <v>21</v>
      </c>
      <c r="E51" s="104" t="s">
        <v>32</v>
      </c>
      <c r="F51" s="101" t="s">
        <v>22</v>
      </c>
      <c r="G51" s="101"/>
      <c r="H51" s="98" t="s">
        <v>26</v>
      </c>
      <c r="I51" s="97"/>
      <c r="J51" s="529"/>
    </row>
    <row r="52" spans="1:10" ht="15" customHeight="1" x14ac:dyDescent="0.25">
      <c r="A52" s="528"/>
      <c r="B52" s="56">
        <v>36</v>
      </c>
      <c r="C52" s="98" t="s">
        <v>21</v>
      </c>
      <c r="D52" s="103">
        <v>21</v>
      </c>
      <c r="E52" s="104" t="s">
        <v>32</v>
      </c>
      <c r="F52" s="101" t="s">
        <v>25</v>
      </c>
      <c r="G52" s="101"/>
      <c r="H52" s="98" t="s">
        <v>29</v>
      </c>
      <c r="I52" s="56"/>
      <c r="J52" s="529"/>
    </row>
    <row r="53" spans="1:10" ht="15" customHeight="1" x14ac:dyDescent="0.25">
      <c r="A53" s="528"/>
      <c r="B53" s="44"/>
      <c r="C53" s="43"/>
      <c r="D53" s="31"/>
      <c r="E53" s="53"/>
      <c r="F53" s="54"/>
      <c r="G53" s="54"/>
      <c r="H53" s="43"/>
      <c r="J53" s="529"/>
    </row>
    <row r="54" spans="1:10" ht="15" customHeight="1" x14ac:dyDescent="0.25">
      <c r="A54" s="528"/>
      <c r="B54" s="1410" t="s">
        <v>501</v>
      </c>
      <c r="C54" s="1410"/>
      <c r="D54" s="1410"/>
      <c r="E54" s="1410"/>
      <c r="F54" s="1410"/>
      <c r="G54" s="1410"/>
      <c r="H54" s="1410"/>
      <c r="I54" s="1410"/>
      <c r="J54" s="529"/>
    </row>
    <row r="55" spans="1:10" ht="15" customHeight="1" x14ac:dyDescent="0.25">
      <c r="A55" s="528"/>
      <c r="B55" s="629">
        <v>37</v>
      </c>
      <c r="C55" s="630" t="s">
        <v>15</v>
      </c>
      <c r="D55" s="641">
        <v>27</v>
      </c>
      <c r="E55" s="642" t="s">
        <v>32</v>
      </c>
      <c r="F55" s="633" t="s">
        <v>19</v>
      </c>
      <c r="G55" s="633"/>
      <c r="H55" s="630" t="s">
        <v>22</v>
      </c>
      <c r="I55" s="634"/>
      <c r="J55" s="529"/>
    </row>
    <row r="56" spans="1:10" ht="15" customHeight="1" x14ac:dyDescent="0.25">
      <c r="A56" s="528"/>
      <c r="B56" s="635">
        <v>38</v>
      </c>
      <c r="C56" s="636" t="s">
        <v>15</v>
      </c>
      <c r="D56" s="645">
        <v>27</v>
      </c>
      <c r="E56" s="646" t="s">
        <v>32</v>
      </c>
      <c r="F56" s="639" t="s">
        <v>18</v>
      </c>
      <c r="G56" s="639"/>
      <c r="H56" s="636" t="s">
        <v>25</v>
      </c>
      <c r="I56" s="640"/>
      <c r="J56" s="529"/>
    </row>
    <row r="57" spans="1:10" ht="15" customHeight="1" x14ac:dyDescent="0.25">
      <c r="A57" s="528"/>
      <c r="B57" s="635">
        <v>39</v>
      </c>
      <c r="C57" s="636" t="s">
        <v>15</v>
      </c>
      <c r="D57" s="645">
        <v>27</v>
      </c>
      <c r="E57" s="646" t="s">
        <v>32</v>
      </c>
      <c r="F57" s="639" t="s">
        <v>20</v>
      </c>
      <c r="G57" s="639"/>
      <c r="H57" s="636" t="s">
        <v>30</v>
      </c>
      <c r="I57" s="640"/>
      <c r="J57" s="529"/>
    </row>
    <row r="58" spans="1:10" ht="15" customHeight="1" x14ac:dyDescent="0.25">
      <c r="A58" s="528"/>
      <c r="B58" s="56">
        <v>40</v>
      </c>
      <c r="C58" s="98" t="s">
        <v>21</v>
      </c>
      <c r="D58" s="103">
        <v>28</v>
      </c>
      <c r="E58" s="104" t="s">
        <v>32</v>
      </c>
      <c r="F58" s="101" t="s">
        <v>26</v>
      </c>
      <c r="G58" s="101"/>
      <c r="H58" s="98" t="s">
        <v>17</v>
      </c>
      <c r="I58" s="97"/>
      <c r="J58" s="529"/>
    </row>
    <row r="59" spans="1:10" ht="15" customHeight="1" x14ac:dyDescent="0.25">
      <c r="A59" s="528"/>
      <c r="B59" s="56">
        <v>41</v>
      </c>
      <c r="C59" s="98" t="s">
        <v>21</v>
      </c>
      <c r="D59" s="103">
        <v>28</v>
      </c>
      <c r="E59" s="104" t="s">
        <v>32</v>
      </c>
      <c r="F59" s="101" t="s">
        <v>27</v>
      </c>
      <c r="G59" s="101"/>
      <c r="H59" s="98" t="s">
        <v>23</v>
      </c>
      <c r="I59" s="97"/>
      <c r="J59" s="529"/>
    </row>
    <row r="60" spans="1:10" ht="15" customHeight="1" x14ac:dyDescent="0.25">
      <c r="A60" s="528"/>
      <c r="B60" s="56">
        <v>42</v>
      </c>
      <c r="C60" s="98" t="s">
        <v>21</v>
      </c>
      <c r="D60" s="103">
        <v>28</v>
      </c>
      <c r="E60" s="104" t="s">
        <v>32</v>
      </c>
      <c r="F60" s="101" t="s">
        <v>24</v>
      </c>
      <c r="G60" s="101"/>
      <c r="H60" s="98" t="s">
        <v>29</v>
      </c>
      <c r="I60" s="56"/>
      <c r="J60" s="529"/>
    </row>
    <row r="61" spans="1:10" ht="15" customHeight="1" x14ac:dyDescent="0.25">
      <c r="A61" s="528"/>
      <c r="B61" s="44"/>
      <c r="C61" s="43"/>
      <c r="D61" s="31"/>
      <c r="E61" s="53"/>
      <c r="F61" s="54"/>
      <c r="G61" s="54"/>
      <c r="H61" s="43"/>
      <c r="J61" s="529"/>
    </row>
    <row r="62" spans="1:10" ht="15" customHeight="1" x14ac:dyDescent="0.25">
      <c r="A62" s="528"/>
      <c r="B62" s="1410" t="s">
        <v>502</v>
      </c>
      <c r="C62" s="1410"/>
      <c r="D62" s="1410"/>
      <c r="E62" s="1410"/>
      <c r="F62" s="1410"/>
      <c r="G62" s="1410"/>
      <c r="H62" s="1410"/>
      <c r="I62" s="1410"/>
      <c r="J62" s="529"/>
    </row>
    <row r="63" spans="1:10" ht="15" customHeight="1" x14ac:dyDescent="0.25">
      <c r="A63" s="528"/>
      <c r="B63" s="629">
        <v>43</v>
      </c>
      <c r="C63" s="630" t="s">
        <v>15</v>
      </c>
      <c r="D63" s="641">
        <v>4</v>
      </c>
      <c r="E63" s="642" t="s">
        <v>34</v>
      </c>
      <c r="F63" s="633" t="s">
        <v>23</v>
      </c>
      <c r="G63" s="633"/>
      <c r="H63" s="630" t="s">
        <v>25</v>
      </c>
      <c r="I63" s="634"/>
      <c r="J63" s="529"/>
    </row>
    <row r="64" spans="1:10" ht="15" customHeight="1" x14ac:dyDescent="0.25">
      <c r="A64" s="528"/>
      <c r="B64" s="635">
        <v>44</v>
      </c>
      <c r="C64" s="636" t="s">
        <v>15</v>
      </c>
      <c r="D64" s="645">
        <v>4</v>
      </c>
      <c r="E64" s="646" t="s">
        <v>34</v>
      </c>
      <c r="F64" s="639" t="s">
        <v>17</v>
      </c>
      <c r="G64" s="639"/>
      <c r="H64" s="636" t="s">
        <v>19</v>
      </c>
      <c r="I64" s="640"/>
      <c r="J64" s="529"/>
    </row>
    <row r="65" spans="1:10" ht="15" customHeight="1" x14ac:dyDescent="0.25">
      <c r="A65" s="528"/>
      <c r="B65" s="56">
        <v>45</v>
      </c>
      <c r="C65" s="98" t="s">
        <v>21</v>
      </c>
      <c r="D65" s="103">
        <v>5</v>
      </c>
      <c r="E65" s="104" t="s">
        <v>34</v>
      </c>
      <c r="F65" s="101" t="s">
        <v>30</v>
      </c>
      <c r="G65" s="101"/>
      <c r="H65" s="98" t="s">
        <v>27</v>
      </c>
      <c r="I65" s="97"/>
      <c r="J65" s="529"/>
    </row>
    <row r="66" spans="1:10" ht="15" customHeight="1" x14ac:dyDescent="0.25">
      <c r="A66" s="528"/>
      <c r="B66" s="56">
        <v>46</v>
      </c>
      <c r="C66" s="98" t="s">
        <v>21</v>
      </c>
      <c r="D66" s="103">
        <v>5</v>
      </c>
      <c r="E66" s="104" t="s">
        <v>34</v>
      </c>
      <c r="F66" s="101" t="s">
        <v>22</v>
      </c>
      <c r="G66" s="101"/>
      <c r="H66" s="98" t="s">
        <v>20</v>
      </c>
      <c r="I66" s="97"/>
      <c r="J66" s="529"/>
    </row>
    <row r="67" spans="1:10" ht="15" customHeight="1" x14ac:dyDescent="0.25">
      <c r="A67" s="528"/>
      <c r="B67" s="56">
        <v>47</v>
      </c>
      <c r="C67" s="98" t="s">
        <v>21</v>
      </c>
      <c r="D67" s="103">
        <v>5</v>
      </c>
      <c r="E67" s="104" t="s">
        <v>34</v>
      </c>
      <c r="F67" s="101" t="s">
        <v>24</v>
      </c>
      <c r="G67" s="101"/>
      <c r="H67" s="98" t="s">
        <v>26</v>
      </c>
      <c r="I67" s="97"/>
      <c r="J67" s="529"/>
    </row>
    <row r="68" spans="1:10" ht="15" customHeight="1" x14ac:dyDescent="0.25">
      <c r="A68" s="528"/>
      <c r="B68" s="56">
        <v>48</v>
      </c>
      <c r="C68" s="98" t="s">
        <v>21</v>
      </c>
      <c r="D68" s="103">
        <v>5</v>
      </c>
      <c r="E68" s="104" t="s">
        <v>34</v>
      </c>
      <c r="F68" s="101" t="s">
        <v>18</v>
      </c>
      <c r="G68" s="101"/>
      <c r="H68" s="98" t="s">
        <v>29</v>
      </c>
      <c r="I68" s="56"/>
      <c r="J68" s="529"/>
    </row>
    <row r="69" spans="1:10" ht="15" customHeight="1" x14ac:dyDescent="0.25">
      <c r="A69" s="528"/>
      <c r="B69" s="44"/>
      <c r="C69" s="43"/>
      <c r="D69" s="31"/>
      <c r="E69" s="53"/>
      <c r="F69" s="54"/>
      <c r="G69" s="54"/>
      <c r="H69" s="43"/>
      <c r="J69" s="529"/>
    </row>
    <row r="70" spans="1:10" ht="15" customHeight="1" x14ac:dyDescent="0.25">
      <c r="A70" s="528"/>
      <c r="B70" s="1411" t="s">
        <v>503</v>
      </c>
      <c r="C70" s="1412"/>
      <c r="D70" s="1412"/>
      <c r="E70" s="1412"/>
      <c r="F70" s="1412"/>
      <c r="G70" s="1412"/>
      <c r="H70" s="1412"/>
      <c r="I70" s="1413"/>
      <c r="J70" s="529"/>
    </row>
    <row r="71" spans="1:10" ht="15" customHeight="1" x14ac:dyDescent="0.25">
      <c r="A71" s="528"/>
      <c r="B71" s="629">
        <v>50</v>
      </c>
      <c r="C71" s="630" t="s">
        <v>15</v>
      </c>
      <c r="D71" s="641">
        <v>11</v>
      </c>
      <c r="E71" s="642" t="s">
        <v>34</v>
      </c>
      <c r="F71" s="649" t="s">
        <v>18</v>
      </c>
      <c r="G71" s="649"/>
      <c r="H71" s="1044" t="s">
        <v>23</v>
      </c>
      <c r="I71" s="650"/>
      <c r="J71" s="529"/>
    </row>
    <row r="72" spans="1:10" ht="15" customHeight="1" x14ac:dyDescent="0.25">
      <c r="A72" s="528"/>
      <c r="B72" s="635">
        <v>51</v>
      </c>
      <c r="C72" s="636" t="s">
        <v>15</v>
      </c>
      <c r="D72" s="645">
        <v>11</v>
      </c>
      <c r="E72" s="646" t="s">
        <v>34</v>
      </c>
      <c r="F72" s="639" t="s">
        <v>20</v>
      </c>
      <c r="G72" s="639"/>
      <c r="H72" s="1045" t="s">
        <v>17</v>
      </c>
      <c r="I72" s="640"/>
      <c r="J72" s="529"/>
    </row>
    <row r="73" spans="1:10" ht="15" customHeight="1" x14ac:dyDescent="0.25">
      <c r="A73" s="528"/>
      <c r="B73" s="246">
        <v>49</v>
      </c>
      <c r="C73" s="247" t="s">
        <v>21</v>
      </c>
      <c r="D73" s="248">
        <v>12</v>
      </c>
      <c r="E73" s="249" t="s">
        <v>34</v>
      </c>
      <c r="F73" s="250" t="s">
        <v>24</v>
      </c>
      <c r="G73" s="250"/>
      <c r="H73" s="1046" t="s">
        <v>19</v>
      </c>
      <c r="I73" s="251"/>
      <c r="J73" s="529" t="s">
        <v>518</v>
      </c>
    </row>
    <row r="74" spans="1:10" ht="15" customHeight="1" x14ac:dyDescent="0.25">
      <c r="A74" s="528"/>
      <c r="B74" s="56">
        <v>52</v>
      </c>
      <c r="C74" s="98" t="s">
        <v>21</v>
      </c>
      <c r="D74" s="103">
        <v>12</v>
      </c>
      <c r="E74" s="104" t="s">
        <v>34</v>
      </c>
      <c r="F74" s="101" t="s">
        <v>25</v>
      </c>
      <c r="G74" s="101"/>
      <c r="H74" s="1047" t="s">
        <v>30</v>
      </c>
      <c r="I74" s="97"/>
      <c r="J74" s="529"/>
    </row>
    <row r="75" spans="1:10" ht="15" customHeight="1" x14ac:dyDescent="0.25">
      <c r="A75" s="528"/>
      <c r="B75" s="56">
        <v>53</v>
      </c>
      <c r="C75" s="98" t="s">
        <v>21</v>
      </c>
      <c r="D75" s="103">
        <v>12</v>
      </c>
      <c r="E75" s="104" t="s">
        <v>34</v>
      </c>
      <c r="F75" s="101" t="s">
        <v>27</v>
      </c>
      <c r="G75" s="101"/>
      <c r="H75" s="1047" t="s">
        <v>22</v>
      </c>
      <c r="I75" s="97"/>
      <c r="J75" s="529"/>
    </row>
    <row r="76" spans="1:10" ht="15" customHeight="1" x14ac:dyDescent="0.25">
      <c r="A76" s="528"/>
      <c r="B76" s="56">
        <v>54</v>
      </c>
      <c r="C76" s="98" t="s">
        <v>21</v>
      </c>
      <c r="D76" s="103">
        <v>12</v>
      </c>
      <c r="E76" s="104" t="s">
        <v>34</v>
      </c>
      <c r="F76" s="101" t="s">
        <v>26</v>
      </c>
      <c r="G76" s="102"/>
      <c r="H76" s="1047" t="s">
        <v>29</v>
      </c>
      <c r="I76" s="56"/>
      <c r="J76" s="529"/>
    </row>
    <row r="77" spans="1:10" ht="15" customHeight="1" x14ac:dyDescent="0.25">
      <c r="A77" s="528"/>
      <c r="C77" s="530"/>
      <c r="E77" s="1414">
        <v>2026</v>
      </c>
      <c r="F77" s="1414"/>
      <c r="G77" s="9"/>
      <c r="J77" s="529"/>
    </row>
    <row r="78" spans="1:10" ht="15" customHeight="1" x14ac:dyDescent="0.25">
      <c r="A78" s="528"/>
      <c r="B78" s="1411" t="s">
        <v>504</v>
      </c>
      <c r="C78" s="1412"/>
      <c r="D78" s="1412"/>
      <c r="E78" s="1412"/>
      <c r="F78" s="1412"/>
      <c r="G78" s="1412"/>
      <c r="H78" s="1412"/>
      <c r="I78" s="1413"/>
      <c r="J78" s="529"/>
    </row>
    <row r="79" spans="1:10" ht="15" customHeight="1" x14ac:dyDescent="0.25">
      <c r="A79" s="528"/>
      <c r="B79" s="629">
        <v>55</v>
      </c>
      <c r="C79" s="630" t="s">
        <v>15</v>
      </c>
      <c r="D79" s="641">
        <v>8</v>
      </c>
      <c r="E79" s="642" t="s">
        <v>35</v>
      </c>
      <c r="F79" s="633" t="s">
        <v>17</v>
      </c>
      <c r="G79" s="633"/>
      <c r="H79" s="630" t="s">
        <v>27</v>
      </c>
      <c r="I79" s="640"/>
      <c r="J79" s="529"/>
    </row>
    <row r="80" spans="1:10" ht="15" customHeight="1" x14ac:dyDescent="0.25">
      <c r="A80" s="528"/>
      <c r="B80" s="56">
        <v>57</v>
      </c>
      <c r="C80" s="98" t="s">
        <v>21</v>
      </c>
      <c r="D80" s="103">
        <v>9</v>
      </c>
      <c r="E80" s="104" t="s">
        <v>35</v>
      </c>
      <c r="F80" s="101" t="s">
        <v>30</v>
      </c>
      <c r="G80" s="101"/>
      <c r="H80" s="98" t="s">
        <v>18</v>
      </c>
      <c r="I80" s="97"/>
      <c r="J80" s="529"/>
    </row>
    <row r="81" spans="1:10" ht="15" customHeight="1" x14ac:dyDescent="0.25">
      <c r="A81" s="528"/>
      <c r="B81" s="56">
        <v>58</v>
      </c>
      <c r="C81" s="98" t="s">
        <v>21</v>
      </c>
      <c r="D81" s="103">
        <v>9</v>
      </c>
      <c r="E81" s="104" t="s">
        <v>35</v>
      </c>
      <c r="F81" s="101" t="s">
        <v>22</v>
      </c>
      <c r="G81" s="101"/>
      <c r="H81" s="98" t="s">
        <v>25</v>
      </c>
      <c r="I81" s="97"/>
      <c r="J81" s="529"/>
    </row>
    <row r="82" spans="1:10" ht="15" customHeight="1" x14ac:dyDescent="0.25">
      <c r="A82" s="528"/>
      <c r="B82" s="56">
        <v>59</v>
      </c>
      <c r="C82" s="98" t="s">
        <v>21</v>
      </c>
      <c r="D82" s="103">
        <v>9</v>
      </c>
      <c r="E82" s="104" t="s">
        <v>35</v>
      </c>
      <c r="F82" s="101" t="s">
        <v>24</v>
      </c>
      <c r="G82" s="101"/>
      <c r="H82" s="98" t="s">
        <v>20</v>
      </c>
      <c r="I82" s="97"/>
      <c r="J82" s="529"/>
    </row>
    <row r="83" spans="1:10" ht="15.75" customHeight="1" x14ac:dyDescent="0.25">
      <c r="A83" s="528"/>
      <c r="B83" s="56">
        <v>60</v>
      </c>
      <c r="C83" s="98" t="s">
        <v>21</v>
      </c>
      <c r="D83" s="103">
        <v>9</v>
      </c>
      <c r="E83" s="104" t="s">
        <v>35</v>
      </c>
      <c r="F83" s="101" t="s">
        <v>26</v>
      </c>
      <c r="G83" s="101"/>
      <c r="H83" s="98" t="s">
        <v>19</v>
      </c>
      <c r="I83" s="97"/>
      <c r="J83" s="529"/>
    </row>
    <row r="84" spans="1:10" ht="15" customHeight="1" x14ac:dyDescent="0.25">
      <c r="A84" s="528"/>
      <c r="B84" s="635">
        <v>56</v>
      </c>
      <c r="C84" s="636" t="s">
        <v>15</v>
      </c>
      <c r="D84" s="645">
        <v>8</v>
      </c>
      <c r="E84" s="646" t="s">
        <v>35</v>
      </c>
      <c r="F84" s="639" t="s">
        <v>23</v>
      </c>
      <c r="G84" s="639"/>
      <c r="H84" s="636" t="s">
        <v>29</v>
      </c>
      <c r="I84" s="635"/>
      <c r="J84" s="529"/>
    </row>
    <row r="85" spans="1:10" ht="15" customHeight="1" x14ac:dyDescent="0.25">
      <c r="A85" s="528"/>
      <c r="C85" s="530"/>
      <c r="F85" s="525"/>
      <c r="G85" s="525"/>
      <c r="J85" s="529"/>
    </row>
    <row r="86" spans="1:10" ht="15" customHeight="1" x14ac:dyDescent="0.25">
      <c r="A86" s="528"/>
      <c r="B86" s="1410" t="s">
        <v>505</v>
      </c>
      <c r="C86" s="1410"/>
      <c r="D86" s="1410"/>
      <c r="E86" s="1410"/>
      <c r="F86" s="1410"/>
      <c r="G86" s="1410"/>
      <c r="H86" s="1410"/>
      <c r="I86" s="1410"/>
      <c r="J86" s="529"/>
    </row>
    <row r="87" spans="1:10" ht="15" customHeight="1" x14ac:dyDescent="0.25">
      <c r="A87" s="528"/>
      <c r="B87" s="629">
        <v>62</v>
      </c>
      <c r="C87" s="630" t="s">
        <v>15</v>
      </c>
      <c r="D87" s="641">
        <v>15</v>
      </c>
      <c r="E87" s="642" t="s">
        <v>35</v>
      </c>
      <c r="F87" s="633" t="s">
        <v>18</v>
      </c>
      <c r="G87" s="633"/>
      <c r="H87" s="630" t="s">
        <v>22</v>
      </c>
      <c r="I87" s="640"/>
      <c r="J87" s="529"/>
    </row>
    <row r="88" spans="1:10" ht="15" customHeight="1" x14ac:dyDescent="0.25">
      <c r="A88" s="528"/>
      <c r="B88" s="635">
        <v>63</v>
      </c>
      <c r="C88" s="636" t="s">
        <v>15</v>
      </c>
      <c r="D88" s="645">
        <v>15</v>
      </c>
      <c r="E88" s="646" t="s">
        <v>35</v>
      </c>
      <c r="F88" s="639" t="s">
        <v>23</v>
      </c>
      <c r="G88" s="639"/>
      <c r="H88" s="636" t="s">
        <v>30</v>
      </c>
      <c r="I88" s="640"/>
      <c r="J88" s="529"/>
    </row>
    <row r="89" spans="1:10" ht="15" customHeight="1" x14ac:dyDescent="0.25">
      <c r="A89" s="528"/>
      <c r="B89" s="635">
        <v>64</v>
      </c>
      <c r="C89" s="636" t="s">
        <v>15</v>
      </c>
      <c r="D89" s="645">
        <v>15</v>
      </c>
      <c r="E89" s="646" t="s">
        <v>35</v>
      </c>
      <c r="F89" s="639" t="s">
        <v>20</v>
      </c>
      <c r="G89" s="639"/>
      <c r="H89" s="636" t="s">
        <v>26</v>
      </c>
      <c r="I89" s="640"/>
      <c r="J89" s="529"/>
    </row>
    <row r="90" spans="1:10" ht="15" customHeight="1" x14ac:dyDescent="0.25">
      <c r="A90" s="528"/>
      <c r="B90" s="56">
        <v>65</v>
      </c>
      <c r="C90" s="98" t="s">
        <v>21</v>
      </c>
      <c r="D90" s="103">
        <v>16</v>
      </c>
      <c r="E90" s="104" t="s">
        <v>35</v>
      </c>
      <c r="F90" s="101" t="s">
        <v>25</v>
      </c>
      <c r="G90" s="101"/>
      <c r="H90" s="98" t="s">
        <v>17</v>
      </c>
      <c r="I90" s="97"/>
      <c r="J90" s="529"/>
    </row>
    <row r="91" spans="1:10" ht="15" customHeight="1" x14ac:dyDescent="0.25">
      <c r="A91" s="528"/>
      <c r="B91" s="56">
        <v>66</v>
      </c>
      <c r="C91" s="98" t="s">
        <v>21</v>
      </c>
      <c r="D91" s="103">
        <v>16</v>
      </c>
      <c r="E91" s="104" t="s">
        <v>35</v>
      </c>
      <c r="F91" s="101" t="s">
        <v>27</v>
      </c>
      <c r="G91" s="101"/>
      <c r="H91" s="98" t="s">
        <v>24</v>
      </c>
      <c r="I91" s="97"/>
      <c r="J91" s="529"/>
    </row>
    <row r="92" spans="1:10" ht="15" customHeight="1" x14ac:dyDescent="0.25">
      <c r="A92" s="528"/>
      <c r="B92" s="635">
        <v>61</v>
      </c>
      <c r="C92" s="636" t="s">
        <v>15</v>
      </c>
      <c r="D92" s="645">
        <v>16</v>
      </c>
      <c r="E92" s="646" t="s">
        <v>35</v>
      </c>
      <c r="F92" s="639" t="s">
        <v>19</v>
      </c>
      <c r="G92" s="639"/>
      <c r="H92" s="636" t="s">
        <v>29</v>
      </c>
      <c r="I92" s="635"/>
      <c r="J92" s="529"/>
    </row>
    <row r="93" spans="1:10" ht="15" customHeight="1" x14ac:dyDescent="0.25">
      <c r="A93" s="528"/>
      <c r="C93" s="530"/>
      <c r="F93" s="525"/>
      <c r="G93" s="525"/>
      <c r="I93" s="1"/>
      <c r="J93" s="529"/>
    </row>
    <row r="94" spans="1:10" ht="15" customHeight="1" x14ac:dyDescent="0.25">
      <c r="A94" s="528"/>
      <c r="B94" s="1411" t="s">
        <v>506</v>
      </c>
      <c r="C94" s="1412"/>
      <c r="D94" s="1412"/>
      <c r="E94" s="1412"/>
      <c r="F94" s="1412"/>
      <c r="G94" s="1412"/>
      <c r="H94" s="1412"/>
      <c r="I94" s="1413"/>
      <c r="J94" s="529"/>
    </row>
    <row r="95" spans="1:10" ht="15" customHeight="1" x14ac:dyDescent="0.25">
      <c r="A95" s="528"/>
      <c r="B95" s="629">
        <v>67</v>
      </c>
      <c r="C95" s="630" t="s">
        <v>15</v>
      </c>
      <c r="D95" s="641">
        <v>22</v>
      </c>
      <c r="E95" s="642" t="s">
        <v>35</v>
      </c>
      <c r="F95" s="633" t="s">
        <v>23</v>
      </c>
      <c r="G95" s="633"/>
      <c r="H95" s="630" t="s">
        <v>22</v>
      </c>
      <c r="I95" s="640"/>
      <c r="J95" s="529"/>
    </row>
    <row r="96" spans="1:10" ht="15" customHeight="1" x14ac:dyDescent="0.25">
      <c r="A96" s="528"/>
      <c r="B96" s="635">
        <v>68</v>
      </c>
      <c r="C96" s="636" t="s">
        <v>15</v>
      </c>
      <c r="D96" s="645">
        <v>22</v>
      </c>
      <c r="E96" s="646" t="s">
        <v>35</v>
      </c>
      <c r="F96" s="639" t="s">
        <v>18</v>
      </c>
      <c r="G96" s="639"/>
      <c r="H96" s="636" t="s">
        <v>17</v>
      </c>
      <c r="I96" s="640"/>
      <c r="J96" s="529"/>
    </row>
    <row r="97" spans="1:10" ht="15" customHeight="1" x14ac:dyDescent="0.25">
      <c r="A97" s="528"/>
      <c r="B97" s="635">
        <v>69</v>
      </c>
      <c r="C97" s="636" t="s">
        <v>15</v>
      </c>
      <c r="D97" s="645">
        <v>22</v>
      </c>
      <c r="E97" s="646" t="s">
        <v>35</v>
      </c>
      <c r="F97" s="639" t="s">
        <v>36</v>
      </c>
      <c r="G97" s="639"/>
      <c r="H97" s="636" t="s">
        <v>19</v>
      </c>
      <c r="I97" s="640"/>
      <c r="J97" s="529"/>
    </row>
    <row r="98" spans="1:10" ht="15" customHeight="1" x14ac:dyDescent="0.25">
      <c r="A98" s="528"/>
      <c r="B98" s="56">
        <v>70</v>
      </c>
      <c r="C98" s="98" t="s">
        <v>21</v>
      </c>
      <c r="D98" s="9">
        <v>23</v>
      </c>
      <c r="E98" s="104" t="s">
        <v>35</v>
      </c>
      <c r="F98" s="101" t="s">
        <v>25</v>
      </c>
      <c r="G98" s="101"/>
      <c r="H98" s="98" t="s">
        <v>24</v>
      </c>
      <c r="I98" s="97"/>
      <c r="J98" s="529"/>
    </row>
    <row r="99" spans="1:10" ht="15" customHeight="1" x14ac:dyDescent="0.25">
      <c r="A99" s="528"/>
      <c r="B99" s="56">
        <v>71</v>
      </c>
      <c r="C99" s="98" t="s">
        <v>21</v>
      </c>
      <c r="D99" s="103">
        <v>23</v>
      </c>
      <c r="E99" s="104" t="s">
        <v>35</v>
      </c>
      <c r="F99" s="101" t="s">
        <v>27</v>
      </c>
      <c r="G99" s="101"/>
      <c r="H99" s="98" t="s">
        <v>26</v>
      </c>
      <c r="I99" s="97"/>
      <c r="J99" s="529"/>
    </row>
    <row r="100" spans="1:10" ht="15" customHeight="1" x14ac:dyDescent="0.25">
      <c r="A100" s="528"/>
      <c r="B100" s="56">
        <v>72</v>
      </c>
      <c r="C100" s="98" t="s">
        <v>21</v>
      </c>
      <c r="D100" s="103">
        <v>23</v>
      </c>
      <c r="E100" s="104" t="s">
        <v>35</v>
      </c>
      <c r="F100" s="101" t="s">
        <v>30</v>
      </c>
      <c r="G100" s="101"/>
      <c r="H100" s="98" t="s">
        <v>29</v>
      </c>
      <c r="I100" s="56"/>
      <c r="J100" s="529"/>
    </row>
    <row r="101" spans="1:10" ht="15" customHeight="1" x14ac:dyDescent="0.25">
      <c r="A101" s="528"/>
      <c r="C101" s="530"/>
      <c r="F101" s="525"/>
      <c r="G101" s="525"/>
      <c r="J101" s="529"/>
    </row>
    <row r="102" spans="1:10" ht="15" customHeight="1" x14ac:dyDescent="0.25">
      <c r="A102" s="528"/>
      <c r="B102" s="1410" t="s">
        <v>507</v>
      </c>
      <c r="C102" s="1410"/>
      <c r="D102" s="1410"/>
      <c r="E102" s="1410"/>
      <c r="F102" s="1410"/>
      <c r="G102" s="1410"/>
      <c r="H102" s="1410"/>
      <c r="I102" s="1410"/>
      <c r="J102" s="529"/>
    </row>
    <row r="103" spans="1:10" ht="15" customHeight="1" x14ac:dyDescent="0.25">
      <c r="A103" s="528"/>
      <c r="B103" s="629">
        <v>73</v>
      </c>
      <c r="C103" s="630" t="s">
        <v>15</v>
      </c>
      <c r="D103" s="641">
        <v>29</v>
      </c>
      <c r="E103" s="642" t="s">
        <v>35</v>
      </c>
      <c r="F103" s="633" t="s">
        <v>19</v>
      </c>
      <c r="G103" s="633"/>
      <c r="H103" s="630" t="s">
        <v>27</v>
      </c>
      <c r="I103" s="640"/>
      <c r="J103" s="529"/>
    </row>
    <row r="104" spans="1:10" ht="15" customHeight="1" x14ac:dyDescent="0.25">
      <c r="A104" s="528"/>
      <c r="B104" s="635">
        <v>74</v>
      </c>
      <c r="C104" s="636" t="s">
        <v>15</v>
      </c>
      <c r="D104" s="645">
        <v>29</v>
      </c>
      <c r="E104" s="651" t="s">
        <v>35</v>
      </c>
      <c r="F104" s="639" t="s">
        <v>17</v>
      </c>
      <c r="G104" s="639"/>
      <c r="H104" s="636" t="s">
        <v>23</v>
      </c>
      <c r="I104" s="640"/>
      <c r="J104" s="529"/>
    </row>
    <row r="105" spans="1:10" ht="15" customHeight="1" x14ac:dyDescent="0.25">
      <c r="A105" s="528"/>
      <c r="B105" s="56">
        <v>75</v>
      </c>
      <c r="C105" s="98" t="s">
        <v>21</v>
      </c>
      <c r="D105" s="103">
        <v>30</v>
      </c>
      <c r="E105" s="108" t="s">
        <v>35</v>
      </c>
      <c r="F105" s="101" t="s">
        <v>26</v>
      </c>
      <c r="G105" s="101"/>
      <c r="H105" s="98" t="s">
        <v>25</v>
      </c>
      <c r="I105" s="97"/>
      <c r="J105" s="529"/>
    </row>
    <row r="106" spans="1:10" ht="15" customHeight="1" x14ac:dyDescent="0.25">
      <c r="A106" s="528"/>
      <c r="B106" s="56">
        <v>76</v>
      </c>
      <c r="C106" s="98" t="s">
        <v>21</v>
      </c>
      <c r="D106" s="103">
        <v>30</v>
      </c>
      <c r="E106" s="104" t="s">
        <v>35</v>
      </c>
      <c r="F106" s="101" t="s">
        <v>24</v>
      </c>
      <c r="G106" s="101"/>
      <c r="H106" s="98" t="s">
        <v>18</v>
      </c>
      <c r="I106" s="97"/>
      <c r="J106" s="529"/>
    </row>
    <row r="107" spans="1:10" ht="15" customHeight="1" x14ac:dyDescent="0.25">
      <c r="A107" s="528"/>
      <c r="B107" s="56">
        <v>77</v>
      </c>
      <c r="C107" s="98" t="s">
        <v>21</v>
      </c>
      <c r="D107" s="103">
        <v>30</v>
      </c>
      <c r="E107" s="104" t="s">
        <v>35</v>
      </c>
      <c r="F107" s="101" t="s">
        <v>22</v>
      </c>
      <c r="G107" s="101"/>
      <c r="H107" s="98" t="s">
        <v>30</v>
      </c>
      <c r="I107" s="97"/>
      <c r="J107" s="529"/>
    </row>
    <row r="108" spans="1:10" x14ac:dyDescent="0.25">
      <c r="A108" s="528"/>
      <c r="B108" s="635">
        <v>78</v>
      </c>
      <c r="C108" s="636" t="s">
        <v>15</v>
      </c>
      <c r="D108" s="637">
        <v>29</v>
      </c>
      <c r="E108" s="646" t="s">
        <v>35</v>
      </c>
      <c r="F108" s="640" t="s">
        <v>20</v>
      </c>
      <c r="G108" s="640"/>
      <c r="H108" s="636" t="s">
        <v>29</v>
      </c>
      <c r="I108" s="635"/>
      <c r="J108" s="529"/>
    </row>
    <row r="109" spans="1:10" ht="15" customHeight="1" x14ac:dyDescent="0.25">
      <c r="A109" s="528"/>
      <c r="C109" s="530"/>
      <c r="F109" s="525"/>
      <c r="G109" s="525"/>
      <c r="J109" s="529"/>
    </row>
    <row r="110" spans="1:10" ht="15" customHeight="1" x14ac:dyDescent="0.25">
      <c r="A110" s="528"/>
      <c r="B110" s="1410" t="s">
        <v>508</v>
      </c>
      <c r="C110" s="1410"/>
      <c r="D110" s="1410"/>
      <c r="E110" s="1410"/>
      <c r="F110" s="1410"/>
      <c r="G110" s="1410"/>
      <c r="H110" s="1410"/>
      <c r="I110" s="1410"/>
      <c r="J110" s="529"/>
    </row>
    <row r="111" spans="1:10" ht="15" customHeight="1" x14ac:dyDescent="0.25">
      <c r="A111" s="528"/>
      <c r="B111" s="629">
        <v>79</v>
      </c>
      <c r="C111" s="630" t="s">
        <v>15</v>
      </c>
      <c r="D111" s="641">
        <v>5</v>
      </c>
      <c r="E111" s="642" t="s">
        <v>37</v>
      </c>
      <c r="F111" s="633" t="s">
        <v>23</v>
      </c>
      <c r="G111" s="633"/>
      <c r="H111" s="630" t="s">
        <v>24</v>
      </c>
      <c r="I111" s="640"/>
      <c r="J111" s="529"/>
    </row>
    <row r="112" spans="1:10" ht="15" customHeight="1" x14ac:dyDescent="0.25">
      <c r="A112" s="528"/>
      <c r="B112" s="635">
        <v>80</v>
      </c>
      <c r="C112" s="636" t="s">
        <v>15</v>
      </c>
      <c r="D112" s="645">
        <v>5</v>
      </c>
      <c r="E112" s="651" t="s">
        <v>37</v>
      </c>
      <c r="F112" s="639" t="s">
        <v>18</v>
      </c>
      <c r="G112" s="639"/>
      <c r="H112" s="636" t="s">
        <v>26</v>
      </c>
      <c r="I112" s="640"/>
      <c r="J112" s="529"/>
    </row>
    <row r="113" spans="1:10" ht="15" customHeight="1" x14ac:dyDescent="0.25">
      <c r="A113" s="528"/>
      <c r="B113" s="56">
        <v>81</v>
      </c>
      <c r="C113" s="98" t="s">
        <v>21</v>
      </c>
      <c r="D113" s="103">
        <v>6</v>
      </c>
      <c r="E113" s="109" t="s">
        <v>37</v>
      </c>
      <c r="F113" s="101" t="s">
        <v>25</v>
      </c>
      <c r="G113" s="101"/>
      <c r="H113" s="98" t="s">
        <v>19</v>
      </c>
      <c r="I113" s="97"/>
      <c r="J113" s="529"/>
    </row>
    <row r="114" spans="1:10" ht="15" customHeight="1" x14ac:dyDescent="0.25">
      <c r="A114" s="528"/>
      <c r="B114" s="56">
        <v>82</v>
      </c>
      <c r="C114" s="98" t="s">
        <v>21</v>
      </c>
      <c r="D114" s="103">
        <v>6</v>
      </c>
      <c r="E114" s="104" t="s">
        <v>37</v>
      </c>
      <c r="F114" s="101" t="s">
        <v>27</v>
      </c>
      <c r="G114" s="101"/>
      <c r="H114" s="98" t="s">
        <v>20</v>
      </c>
      <c r="I114" s="97"/>
      <c r="J114" s="529"/>
    </row>
    <row r="115" spans="1:10" ht="15" customHeight="1" x14ac:dyDescent="0.25">
      <c r="A115" s="528"/>
      <c r="B115" s="56">
        <v>83</v>
      </c>
      <c r="C115" s="98" t="s">
        <v>21</v>
      </c>
      <c r="D115" s="103">
        <v>6</v>
      </c>
      <c r="E115" s="108" t="s">
        <v>37</v>
      </c>
      <c r="F115" s="101" t="s">
        <v>30</v>
      </c>
      <c r="G115" s="101"/>
      <c r="H115" s="98" t="s">
        <v>17</v>
      </c>
      <c r="I115" s="97"/>
      <c r="J115" s="529"/>
    </row>
    <row r="116" spans="1:10" ht="15" customHeight="1" x14ac:dyDescent="0.25">
      <c r="A116" s="528"/>
      <c r="B116" s="56">
        <v>84</v>
      </c>
      <c r="C116" s="98" t="s">
        <v>21</v>
      </c>
      <c r="D116" s="103">
        <v>6</v>
      </c>
      <c r="E116" s="104" t="s">
        <v>37</v>
      </c>
      <c r="F116" s="101" t="s">
        <v>22</v>
      </c>
      <c r="G116" s="101"/>
      <c r="H116" s="98" t="s">
        <v>29</v>
      </c>
      <c r="I116" s="56"/>
      <c r="J116" s="529"/>
    </row>
    <row r="117" spans="1:10" ht="15" customHeight="1" x14ac:dyDescent="0.25">
      <c r="A117" s="528"/>
      <c r="C117" s="530"/>
      <c r="F117" s="525"/>
      <c r="G117" s="525"/>
      <c r="J117" s="529"/>
    </row>
    <row r="118" spans="1:10" ht="15" customHeight="1" x14ac:dyDescent="0.25">
      <c r="A118" s="528"/>
      <c r="B118" s="1410" t="s">
        <v>509</v>
      </c>
      <c r="C118" s="1410"/>
      <c r="D118" s="1410"/>
      <c r="E118" s="1410"/>
      <c r="F118" s="1410"/>
      <c r="G118" s="1410"/>
      <c r="H118" s="1410"/>
      <c r="I118" s="1410"/>
      <c r="J118" s="529"/>
    </row>
    <row r="119" spans="1:10" ht="15" customHeight="1" x14ac:dyDescent="0.25">
      <c r="A119" s="528"/>
      <c r="B119" s="629">
        <v>85</v>
      </c>
      <c r="C119" s="630" t="s">
        <v>15</v>
      </c>
      <c r="D119" s="641">
        <v>12</v>
      </c>
      <c r="E119" s="642" t="s">
        <v>37</v>
      </c>
      <c r="F119" s="633" t="s">
        <v>17</v>
      </c>
      <c r="G119" s="633"/>
      <c r="H119" s="630" t="s">
        <v>22</v>
      </c>
      <c r="I119" s="640"/>
      <c r="J119" s="529"/>
    </row>
    <row r="120" spans="1:10" ht="15" customHeight="1" x14ac:dyDescent="0.25">
      <c r="A120" s="528"/>
      <c r="B120" s="635">
        <v>86</v>
      </c>
      <c r="C120" s="636" t="s">
        <v>15</v>
      </c>
      <c r="D120" s="645">
        <v>12</v>
      </c>
      <c r="E120" s="646" t="s">
        <v>37</v>
      </c>
      <c r="F120" s="639" t="s">
        <v>19</v>
      </c>
      <c r="G120" s="639"/>
      <c r="H120" s="636" t="s">
        <v>18</v>
      </c>
      <c r="I120" s="640"/>
      <c r="J120" s="529"/>
    </row>
    <row r="121" spans="1:10" ht="15" customHeight="1" x14ac:dyDescent="0.25">
      <c r="A121" s="528"/>
      <c r="B121" s="635">
        <v>87</v>
      </c>
      <c r="C121" s="636" t="s">
        <v>15</v>
      </c>
      <c r="D121" s="645">
        <v>12</v>
      </c>
      <c r="E121" s="646" t="s">
        <v>37</v>
      </c>
      <c r="F121" s="639" t="s">
        <v>20</v>
      </c>
      <c r="G121" s="639"/>
      <c r="H121" s="636" t="s">
        <v>25</v>
      </c>
      <c r="I121" s="640"/>
      <c r="J121" s="529"/>
    </row>
    <row r="122" spans="1:10" ht="15" customHeight="1" x14ac:dyDescent="0.25">
      <c r="A122" s="528"/>
      <c r="B122" s="56">
        <v>88</v>
      </c>
      <c r="C122" s="98" t="s">
        <v>21</v>
      </c>
      <c r="D122" s="103">
        <v>13</v>
      </c>
      <c r="E122" s="104" t="s">
        <v>37</v>
      </c>
      <c r="F122" s="101" t="s">
        <v>26</v>
      </c>
      <c r="G122" s="101"/>
      <c r="H122" s="98" t="s">
        <v>23</v>
      </c>
      <c r="I122" s="97"/>
      <c r="J122" s="529"/>
    </row>
    <row r="123" spans="1:10" ht="15" customHeight="1" x14ac:dyDescent="0.25">
      <c r="A123" s="528"/>
      <c r="B123" s="56">
        <v>89</v>
      </c>
      <c r="C123" s="98" t="s">
        <v>21</v>
      </c>
      <c r="D123" s="103">
        <v>13</v>
      </c>
      <c r="E123" s="104" t="s">
        <v>37</v>
      </c>
      <c r="F123" s="101" t="s">
        <v>24</v>
      </c>
      <c r="G123" s="101"/>
      <c r="H123" s="98" t="s">
        <v>30</v>
      </c>
      <c r="I123" s="97"/>
      <c r="J123" s="529"/>
    </row>
    <row r="124" spans="1:10" ht="15" customHeight="1" x14ac:dyDescent="0.25">
      <c r="A124" s="528"/>
      <c r="B124" s="56">
        <v>90</v>
      </c>
      <c r="C124" s="98" t="s">
        <v>21</v>
      </c>
      <c r="D124" s="103">
        <v>13</v>
      </c>
      <c r="E124" s="104" t="s">
        <v>37</v>
      </c>
      <c r="F124" s="101" t="s">
        <v>27</v>
      </c>
      <c r="G124" s="101"/>
      <c r="H124" s="98" t="s">
        <v>29</v>
      </c>
      <c r="I124" s="56"/>
      <c r="J124" s="529"/>
    </row>
    <row r="125" spans="1:10" ht="15" customHeight="1" x14ac:dyDescent="0.25">
      <c r="A125" s="528"/>
      <c r="C125" s="530"/>
      <c r="F125" s="525"/>
      <c r="G125" s="525"/>
      <c r="J125" s="529"/>
    </row>
    <row r="126" spans="1:10" ht="15" customHeight="1" x14ac:dyDescent="0.25">
      <c r="A126" s="528"/>
      <c r="B126" s="1410" t="s">
        <v>510</v>
      </c>
      <c r="C126" s="1410"/>
      <c r="D126" s="1410"/>
      <c r="E126" s="1410"/>
      <c r="F126" s="1410"/>
      <c r="G126" s="1410"/>
      <c r="H126" s="1410"/>
      <c r="I126" s="1410"/>
      <c r="J126" s="529"/>
    </row>
    <row r="127" spans="1:10" ht="15" customHeight="1" x14ac:dyDescent="0.25">
      <c r="A127" s="528"/>
      <c r="B127" s="629">
        <v>91</v>
      </c>
      <c r="C127" s="630" t="s">
        <v>15</v>
      </c>
      <c r="D127" s="641">
        <v>19</v>
      </c>
      <c r="E127" s="642" t="s">
        <v>37</v>
      </c>
      <c r="F127" s="633" t="s">
        <v>23</v>
      </c>
      <c r="G127" s="633"/>
      <c r="H127" s="630" t="s">
        <v>19</v>
      </c>
      <c r="I127" s="640"/>
      <c r="J127" s="529"/>
    </row>
    <row r="128" spans="1:10" ht="15" customHeight="1" x14ac:dyDescent="0.25">
      <c r="A128" s="528"/>
      <c r="B128" s="635">
        <v>92</v>
      </c>
      <c r="C128" s="636" t="s">
        <v>15</v>
      </c>
      <c r="D128" s="645">
        <v>19</v>
      </c>
      <c r="E128" s="646" t="s">
        <v>37</v>
      </c>
      <c r="F128" s="639" t="s">
        <v>18</v>
      </c>
      <c r="G128" s="639"/>
      <c r="H128" s="636" t="s">
        <v>20</v>
      </c>
      <c r="I128" s="640"/>
      <c r="J128" s="529"/>
    </row>
    <row r="129" spans="1:10" ht="15" customHeight="1" x14ac:dyDescent="0.25">
      <c r="A129" s="528"/>
      <c r="B129" s="56">
        <v>94</v>
      </c>
      <c r="C129" s="98" t="s">
        <v>21</v>
      </c>
      <c r="D129" s="103">
        <v>20</v>
      </c>
      <c r="E129" s="104" t="s">
        <v>37</v>
      </c>
      <c r="F129" s="101" t="s">
        <v>25</v>
      </c>
      <c r="G129" s="101"/>
      <c r="H129" s="98" t="s">
        <v>27</v>
      </c>
      <c r="I129" s="97"/>
      <c r="J129" s="529"/>
    </row>
    <row r="130" spans="1:10" ht="15" customHeight="1" x14ac:dyDescent="0.25">
      <c r="A130" s="528"/>
      <c r="B130" s="56">
        <v>95</v>
      </c>
      <c r="C130" s="98" t="s">
        <v>21</v>
      </c>
      <c r="D130" s="103">
        <v>20</v>
      </c>
      <c r="E130" s="104" t="s">
        <v>37</v>
      </c>
      <c r="F130" s="101" t="s">
        <v>22</v>
      </c>
      <c r="G130" s="101"/>
      <c r="H130" s="98" t="s">
        <v>24</v>
      </c>
      <c r="I130" s="97"/>
      <c r="J130" s="529"/>
    </row>
    <row r="131" spans="1:10" ht="15" customHeight="1" x14ac:dyDescent="0.25">
      <c r="A131" s="528"/>
      <c r="B131" s="56">
        <v>96</v>
      </c>
      <c r="C131" s="98" t="s">
        <v>21</v>
      </c>
      <c r="D131" s="103">
        <v>20</v>
      </c>
      <c r="E131" s="104" t="s">
        <v>37</v>
      </c>
      <c r="F131" s="101" t="s">
        <v>30</v>
      </c>
      <c r="G131" s="101"/>
      <c r="H131" s="98" t="s">
        <v>26</v>
      </c>
      <c r="I131" s="97"/>
      <c r="J131" s="529"/>
    </row>
    <row r="132" spans="1:10" ht="15" customHeight="1" x14ac:dyDescent="0.25">
      <c r="A132" s="528"/>
      <c r="B132" s="635">
        <v>93</v>
      </c>
      <c r="C132" s="636" t="s">
        <v>15</v>
      </c>
      <c r="D132" s="645">
        <v>19</v>
      </c>
      <c r="E132" s="646" t="s">
        <v>37</v>
      </c>
      <c r="F132" s="639" t="s">
        <v>17</v>
      </c>
      <c r="G132" s="639"/>
      <c r="H132" s="636" t="s">
        <v>29</v>
      </c>
      <c r="I132" s="635"/>
      <c r="J132" s="529"/>
    </row>
    <row r="133" spans="1:10" ht="15" customHeight="1" x14ac:dyDescent="0.25">
      <c r="A133" s="528"/>
      <c r="C133" s="530"/>
      <c r="F133" s="525"/>
      <c r="G133" s="525"/>
      <c r="J133" s="529"/>
    </row>
    <row r="134" spans="1:10" ht="15" customHeight="1" x14ac:dyDescent="0.25">
      <c r="A134" s="528"/>
      <c r="B134" s="1411" t="s">
        <v>511</v>
      </c>
      <c r="C134" s="1412"/>
      <c r="D134" s="1412"/>
      <c r="E134" s="1412"/>
      <c r="F134" s="1412"/>
      <c r="G134" s="1412"/>
      <c r="H134" s="1412"/>
      <c r="I134" s="1413"/>
      <c r="J134" s="529"/>
    </row>
    <row r="135" spans="1:10" ht="15" customHeight="1" x14ac:dyDescent="0.25">
      <c r="A135" s="528"/>
      <c r="B135" s="629">
        <v>97</v>
      </c>
      <c r="C135" s="630" t="s">
        <v>15</v>
      </c>
      <c r="D135" s="641">
        <v>26</v>
      </c>
      <c r="E135" s="642" t="s">
        <v>37</v>
      </c>
      <c r="F135" s="633" t="s">
        <v>36</v>
      </c>
      <c r="G135" s="633"/>
      <c r="H135" s="630" t="s">
        <v>23</v>
      </c>
      <c r="I135" s="640"/>
      <c r="J135" s="529"/>
    </row>
    <row r="136" spans="1:10" ht="15" customHeight="1" x14ac:dyDescent="0.25">
      <c r="A136" s="528"/>
      <c r="B136" s="635">
        <v>98</v>
      </c>
      <c r="C136" s="636" t="s">
        <v>15</v>
      </c>
      <c r="D136" s="645">
        <v>26</v>
      </c>
      <c r="E136" s="646" t="s">
        <v>37</v>
      </c>
      <c r="F136" s="639" t="s">
        <v>19</v>
      </c>
      <c r="G136" s="639"/>
      <c r="H136" s="636" t="s">
        <v>30</v>
      </c>
      <c r="I136" s="640"/>
      <c r="J136" s="529"/>
    </row>
    <row r="137" spans="1:10" ht="15" customHeight="1" x14ac:dyDescent="0.25">
      <c r="A137" s="528"/>
      <c r="B137" s="635">
        <v>99</v>
      </c>
      <c r="C137" s="636" t="s">
        <v>15</v>
      </c>
      <c r="D137" s="645">
        <v>26</v>
      </c>
      <c r="E137" s="646" t="s">
        <v>37</v>
      </c>
      <c r="F137" s="639" t="s">
        <v>33</v>
      </c>
      <c r="G137" s="639"/>
      <c r="H137" s="636" t="s">
        <v>27</v>
      </c>
      <c r="I137" s="640"/>
      <c r="J137" s="529"/>
    </row>
    <row r="138" spans="1:10" ht="15" customHeight="1" x14ac:dyDescent="0.25">
      <c r="A138" s="528"/>
      <c r="B138" s="56">
        <v>100</v>
      </c>
      <c r="C138" s="98" t="s">
        <v>21</v>
      </c>
      <c r="D138" s="103">
        <v>27</v>
      </c>
      <c r="E138" s="104" t="s">
        <v>37</v>
      </c>
      <c r="F138" s="101" t="s">
        <v>24</v>
      </c>
      <c r="G138" s="101"/>
      <c r="H138" s="98" t="s">
        <v>38</v>
      </c>
      <c r="I138" s="97"/>
      <c r="J138" s="529"/>
    </row>
    <row r="139" spans="1:10" ht="15" customHeight="1" x14ac:dyDescent="0.25">
      <c r="A139" s="528"/>
      <c r="B139" s="56">
        <v>101</v>
      </c>
      <c r="C139" s="98" t="s">
        <v>21</v>
      </c>
      <c r="D139" s="103">
        <v>27</v>
      </c>
      <c r="E139" s="104" t="s">
        <v>37</v>
      </c>
      <c r="F139" s="101" t="s">
        <v>26</v>
      </c>
      <c r="G139" s="101"/>
      <c r="H139" s="98" t="s">
        <v>22</v>
      </c>
      <c r="I139" s="97"/>
      <c r="J139" s="529"/>
    </row>
    <row r="140" spans="1:10" ht="15" customHeight="1" x14ac:dyDescent="0.25">
      <c r="A140" s="528"/>
      <c r="B140" s="56">
        <v>102</v>
      </c>
      <c r="C140" s="98" t="s">
        <v>21</v>
      </c>
      <c r="D140" s="103">
        <v>27</v>
      </c>
      <c r="E140" s="104" t="s">
        <v>37</v>
      </c>
      <c r="F140" s="101" t="s">
        <v>25</v>
      </c>
      <c r="G140" s="101"/>
      <c r="H140" s="98" t="s">
        <v>29</v>
      </c>
      <c r="I140" s="56"/>
      <c r="J140" s="529"/>
    </row>
    <row r="141" spans="1:10" ht="15" customHeight="1" x14ac:dyDescent="0.25">
      <c r="A141" s="528"/>
      <c r="C141" s="530"/>
      <c r="F141" s="525"/>
      <c r="G141" s="525"/>
      <c r="J141" s="529"/>
    </row>
    <row r="142" spans="1:10" ht="15" customHeight="1" x14ac:dyDescent="0.25">
      <c r="A142" s="528"/>
      <c r="B142" s="1410" t="s">
        <v>512</v>
      </c>
      <c r="C142" s="1410"/>
      <c r="D142" s="1410"/>
      <c r="E142" s="1410"/>
      <c r="F142" s="1410"/>
      <c r="G142" s="1410"/>
      <c r="H142" s="1410"/>
      <c r="I142" s="1410"/>
      <c r="J142" s="529"/>
    </row>
    <row r="143" spans="1:10" ht="15" customHeight="1" x14ac:dyDescent="0.25">
      <c r="A143" s="528"/>
      <c r="B143" s="629">
        <v>103</v>
      </c>
      <c r="C143" s="630" t="s">
        <v>15</v>
      </c>
      <c r="D143" s="641">
        <v>5</v>
      </c>
      <c r="E143" s="642" t="s">
        <v>39</v>
      </c>
      <c r="F143" s="633" t="s">
        <v>23</v>
      </c>
      <c r="G143" s="633"/>
      <c r="H143" s="630" t="s">
        <v>27</v>
      </c>
      <c r="I143" s="640"/>
      <c r="J143" s="529"/>
    </row>
    <row r="144" spans="1:10" ht="15" customHeight="1" x14ac:dyDescent="0.25">
      <c r="A144" s="528"/>
      <c r="B144" s="635">
        <v>104</v>
      </c>
      <c r="C144" s="636" t="s">
        <v>15</v>
      </c>
      <c r="D144" s="645">
        <v>5</v>
      </c>
      <c r="E144" s="646" t="s">
        <v>39</v>
      </c>
      <c r="F144" s="639" t="s">
        <v>17</v>
      </c>
      <c r="G144" s="639"/>
      <c r="H144" s="636" t="s">
        <v>26</v>
      </c>
      <c r="I144" s="640"/>
      <c r="J144" s="529"/>
    </row>
    <row r="145" spans="1:10" ht="15" customHeight="1" x14ac:dyDescent="0.25">
      <c r="A145" s="528"/>
      <c r="B145" s="56">
        <v>105</v>
      </c>
      <c r="C145" s="98" t="s">
        <v>21</v>
      </c>
      <c r="D145" s="103">
        <v>6</v>
      </c>
      <c r="E145" s="104" t="s">
        <v>39</v>
      </c>
      <c r="F145" s="101" t="s">
        <v>25</v>
      </c>
      <c r="G145" s="101"/>
      <c r="H145" s="98" t="s">
        <v>18</v>
      </c>
      <c r="I145" s="97"/>
      <c r="J145" s="529"/>
    </row>
    <row r="146" spans="1:10" ht="15" customHeight="1" x14ac:dyDescent="0.25">
      <c r="A146" s="528"/>
      <c r="B146" s="56">
        <v>106</v>
      </c>
      <c r="C146" s="98" t="s">
        <v>21</v>
      </c>
      <c r="D146" s="103">
        <v>6</v>
      </c>
      <c r="E146" s="104" t="s">
        <v>39</v>
      </c>
      <c r="F146" s="101" t="s">
        <v>30</v>
      </c>
      <c r="G146" s="101"/>
      <c r="H146" s="98" t="s">
        <v>20</v>
      </c>
      <c r="I146" s="97"/>
      <c r="J146" s="529"/>
    </row>
    <row r="147" spans="1:10" ht="15" customHeight="1" x14ac:dyDescent="0.25">
      <c r="A147" s="528"/>
      <c r="B147" s="56">
        <v>107</v>
      </c>
      <c r="C147" s="98" t="s">
        <v>21</v>
      </c>
      <c r="D147" s="103">
        <v>6</v>
      </c>
      <c r="E147" s="104" t="s">
        <v>39</v>
      </c>
      <c r="F147" s="101" t="s">
        <v>22</v>
      </c>
      <c r="G147" s="101"/>
      <c r="H147" s="98" t="s">
        <v>19</v>
      </c>
      <c r="I147" s="97"/>
      <c r="J147" s="529"/>
    </row>
    <row r="148" spans="1:10" ht="15" customHeight="1" x14ac:dyDescent="0.25">
      <c r="A148" s="528"/>
      <c r="B148" s="56">
        <v>108</v>
      </c>
      <c r="C148" s="98" t="s">
        <v>21</v>
      </c>
      <c r="D148" s="103">
        <v>6</v>
      </c>
      <c r="E148" s="104" t="s">
        <v>39</v>
      </c>
      <c r="F148" s="101" t="s">
        <v>24</v>
      </c>
      <c r="G148" s="101"/>
      <c r="H148" s="98" t="s">
        <v>29</v>
      </c>
      <c r="I148" s="56"/>
      <c r="J148" s="529"/>
    </row>
    <row r="149" spans="1:10" ht="15" customHeight="1" x14ac:dyDescent="0.25">
      <c r="A149" s="528"/>
      <c r="C149" s="530"/>
      <c r="F149" s="525"/>
      <c r="G149" s="525"/>
      <c r="J149" s="529"/>
    </row>
    <row r="150" spans="1:10" ht="15" customHeight="1" x14ac:dyDescent="0.25">
      <c r="A150" s="528"/>
      <c r="B150" s="1410" t="s">
        <v>513</v>
      </c>
      <c r="C150" s="1410"/>
      <c r="D150" s="1410"/>
      <c r="E150" s="1410"/>
      <c r="F150" s="1410"/>
      <c r="G150" s="1410"/>
      <c r="H150" s="1410"/>
      <c r="I150" s="1410"/>
      <c r="J150" s="529"/>
    </row>
    <row r="151" spans="1:10" ht="15" customHeight="1" x14ac:dyDescent="0.25">
      <c r="A151" s="528"/>
      <c r="B151" s="629">
        <v>109</v>
      </c>
      <c r="C151" s="630" t="s">
        <v>15</v>
      </c>
      <c r="D151" s="641">
        <v>12</v>
      </c>
      <c r="E151" s="632" t="s">
        <v>39</v>
      </c>
      <c r="F151" s="633" t="s">
        <v>19</v>
      </c>
      <c r="G151" s="633"/>
      <c r="H151" s="630" t="s">
        <v>17</v>
      </c>
      <c r="I151" s="640"/>
      <c r="J151" s="529"/>
    </row>
    <row r="152" spans="1:10" ht="15" customHeight="1" x14ac:dyDescent="0.25">
      <c r="A152" s="528"/>
      <c r="B152" s="635">
        <v>110</v>
      </c>
      <c r="C152" s="636" t="s">
        <v>15</v>
      </c>
      <c r="D152" s="645">
        <v>12</v>
      </c>
      <c r="E152" s="638" t="s">
        <v>39</v>
      </c>
      <c r="F152" s="639" t="s">
        <v>20</v>
      </c>
      <c r="G152" s="639"/>
      <c r="H152" s="636" t="s">
        <v>22</v>
      </c>
      <c r="I152" s="640"/>
      <c r="J152" s="529"/>
    </row>
    <row r="153" spans="1:10" ht="15" customHeight="1" x14ac:dyDescent="0.25">
      <c r="A153" s="528"/>
      <c r="B153" s="56">
        <v>111</v>
      </c>
      <c r="C153" s="98" t="s">
        <v>21</v>
      </c>
      <c r="D153" s="103">
        <v>13</v>
      </c>
      <c r="E153" s="100" t="s">
        <v>39</v>
      </c>
      <c r="F153" s="101" t="s">
        <v>27</v>
      </c>
      <c r="G153" s="101"/>
      <c r="H153" s="98" t="s">
        <v>30</v>
      </c>
      <c r="I153" s="97"/>
      <c r="J153" s="529"/>
    </row>
    <row r="154" spans="1:10" ht="15" customHeight="1" x14ac:dyDescent="0.25">
      <c r="A154" s="528"/>
      <c r="B154" s="56">
        <v>112</v>
      </c>
      <c r="C154" s="98" t="s">
        <v>21</v>
      </c>
      <c r="D154" s="103">
        <v>13</v>
      </c>
      <c r="E154" s="100" t="s">
        <v>39</v>
      </c>
      <c r="F154" s="101" t="s">
        <v>25</v>
      </c>
      <c r="G154" s="101"/>
      <c r="H154" s="98" t="s">
        <v>23</v>
      </c>
      <c r="I154" s="97"/>
      <c r="J154" s="529"/>
    </row>
    <row r="155" spans="1:10" ht="15" customHeight="1" x14ac:dyDescent="0.25">
      <c r="A155" s="528"/>
      <c r="B155" s="56">
        <v>113</v>
      </c>
      <c r="C155" s="98" t="s">
        <v>21</v>
      </c>
      <c r="D155" s="103">
        <v>13</v>
      </c>
      <c r="E155" s="100" t="s">
        <v>39</v>
      </c>
      <c r="F155" s="101" t="s">
        <v>26</v>
      </c>
      <c r="G155" s="101"/>
      <c r="H155" s="98" t="s">
        <v>24</v>
      </c>
      <c r="I155" s="97"/>
      <c r="J155" s="529"/>
    </row>
    <row r="156" spans="1:10" ht="15" customHeight="1" x14ac:dyDescent="0.25">
      <c r="A156" s="528"/>
      <c r="B156" s="635">
        <v>114</v>
      </c>
      <c r="C156" s="636" t="s">
        <v>15</v>
      </c>
      <c r="D156" s="645">
        <v>12</v>
      </c>
      <c r="E156" s="638" t="s">
        <v>39</v>
      </c>
      <c r="F156" s="639" t="s">
        <v>18</v>
      </c>
      <c r="G156" s="639"/>
      <c r="H156" s="636" t="s">
        <v>29</v>
      </c>
      <c r="I156" s="635"/>
      <c r="J156" s="529"/>
    </row>
    <row r="157" spans="1:10" ht="15" customHeight="1" x14ac:dyDescent="0.25">
      <c r="A157" s="528"/>
      <c r="C157" s="530"/>
      <c r="F157" s="525"/>
      <c r="G157" s="525"/>
      <c r="J157" s="529"/>
    </row>
    <row r="158" spans="1:10" ht="15" customHeight="1" x14ac:dyDescent="0.25">
      <c r="A158" s="528"/>
      <c r="B158" s="1411" t="s">
        <v>514</v>
      </c>
      <c r="C158" s="1412"/>
      <c r="D158" s="1412"/>
      <c r="E158" s="1412"/>
      <c r="F158" s="1412"/>
      <c r="G158" s="1412"/>
      <c r="H158" s="1412"/>
      <c r="I158" s="1413"/>
      <c r="J158" s="529"/>
    </row>
    <row r="159" spans="1:10" ht="15" customHeight="1" x14ac:dyDescent="0.25">
      <c r="A159" s="528"/>
      <c r="B159" s="629">
        <v>115</v>
      </c>
      <c r="C159" s="630" t="s">
        <v>15</v>
      </c>
      <c r="D159" s="641">
        <v>19</v>
      </c>
      <c r="E159" s="642" t="s">
        <v>39</v>
      </c>
      <c r="F159" s="633" t="s">
        <v>17</v>
      </c>
      <c r="G159" s="633"/>
      <c r="H159" s="630" t="s">
        <v>20</v>
      </c>
      <c r="I159" s="640"/>
      <c r="J159" s="529"/>
    </row>
    <row r="160" spans="1:10" ht="15" customHeight="1" x14ac:dyDescent="0.25">
      <c r="A160" s="528"/>
      <c r="B160" s="635">
        <v>116</v>
      </c>
      <c r="C160" s="636" t="s">
        <v>15</v>
      </c>
      <c r="D160" s="645">
        <v>19</v>
      </c>
      <c r="E160" s="646" t="s">
        <v>39</v>
      </c>
      <c r="F160" s="639" t="s">
        <v>23</v>
      </c>
      <c r="G160" s="639"/>
      <c r="H160" s="636" t="s">
        <v>18</v>
      </c>
      <c r="I160" s="640"/>
      <c r="J160" s="529"/>
    </row>
    <row r="161" spans="1:10" ht="15" customHeight="1" x14ac:dyDescent="0.25">
      <c r="A161" s="528"/>
      <c r="B161" s="652">
        <v>117</v>
      </c>
      <c r="C161" s="653" t="s">
        <v>15</v>
      </c>
      <c r="D161" s="654">
        <v>19</v>
      </c>
      <c r="E161" s="655" t="s">
        <v>39</v>
      </c>
      <c r="F161" s="656" t="s">
        <v>19</v>
      </c>
      <c r="G161" s="656"/>
      <c r="H161" s="653" t="s">
        <v>24</v>
      </c>
      <c r="I161" s="657"/>
      <c r="J161" s="529" t="s">
        <v>517</v>
      </c>
    </row>
    <row r="162" spans="1:10" ht="15" customHeight="1" x14ac:dyDescent="0.25">
      <c r="A162" s="528"/>
      <c r="B162" s="56">
        <v>118</v>
      </c>
      <c r="C162" s="98" t="s">
        <v>21</v>
      </c>
      <c r="D162" s="103">
        <v>20</v>
      </c>
      <c r="E162" s="104" t="s">
        <v>39</v>
      </c>
      <c r="F162" s="101" t="s">
        <v>22</v>
      </c>
      <c r="G162" s="101"/>
      <c r="H162" s="98" t="s">
        <v>27</v>
      </c>
      <c r="I162" s="97"/>
      <c r="J162" s="529"/>
    </row>
    <row r="163" spans="1:10" ht="15" customHeight="1" x14ac:dyDescent="0.25">
      <c r="A163" s="528"/>
      <c r="B163" s="56">
        <v>119</v>
      </c>
      <c r="C163" s="98" t="s">
        <v>21</v>
      </c>
      <c r="D163" s="103">
        <v>20</v>
      </c>
      <c r="E163" s="104" t="s">
        <v>39</v>
      </c>
      <c r="F163" s="101" t="s">
        <v>30</v>
      </c>
      <c r="G163" s="101"/>
      <c r="H163" s="98" t="s">
        <v>25</v>
      </c>
      <c r="I163" s="97"/>
      <c r="J163" s="529"/>
    </row>
    <row r="164" spans="1:10" ht="15" customHeight="1" x14ac:dyDescent="0.25">
      <c r="A164" s="528"/>
      <c r="B164" s="56">
        <v>120</v>
      </c>
      <c r="C164" s="98" t="s">
        <v>21</v>
      </c>
      <c r="D164" s="103">
        <v>20</v>
      </c>
      <c r="E164" s="104" t="s">
        <v>39</v>
      </c>
      <c r="F164" s="101" t="s">
        <v>26</v>
      </c>
      <c r="G164" s="101"/>
      <c r="H164" s="98" t="s">
        <v>29</v>
      </c>
      <c r="I164" s="56"/>
      <c r="J164" s="529"/>
    </row>
    <row r="165" spans="1:10" ht="15" customHeight="1" x14ac:dyDescent="0.25">
      <c r="A165" s="528"/>
      <c r="C165" s="530"/>
      <c r="F165" s="525"/>
      <c r="G165" s="525"/>
      <c r="J165" s="529"/>
    </row>
    <row r="166" spans="1:10" ht="15" customHeight="1" x14ac:dyDescent="0.25">
      <c r="A166" s="528"/>
      <c r="B166" s="1410" t="s">
        <v>515</v>
      </c>
      <c r="C166" s="1410"/>
      <c r="D166" s="1410"/>
      <c r="E166" s="1410"/>
      <c r="F166" s="1410"/>
      <c r="G166" s="1410"/>
      <c r="H166" s="1410"/>
      <c r="I166" s="1410"/>
      <c r="J166" s="529"/>
    </row>
    <row r="167" spans="1:10" ht="15" customHeight="1" x14ac:dyDescent="0.25">
      <c r="A167" s="528"/>
      <c r="B167" s="629">
        <v>121</v>
      </c>
      <c r="C167" s="630" t="s">
        <v>15</v>
      </c>
      <c r="D167" s="641">
        <v>26</v>
      </c>
      <c r="E167" s="642" t="s">
        <v>39</v>
      </c>
      <c r="F167" s="633" t="s">
        <v>18</v>
      </c>
      <c r="G167" s="633"/>
      <c r="H167" s="630" t="s">
        <v>30</v>
      </c>
      <c r="I167" s="640"/>
      <c r="J167" s="529"/>
    </row>
    <row r="168" spans="1:10" ht="15" customHeight="1" x14ac:dyDescent="0.25">
      <c r="A168" s="528"/>
      <c r="B168" s="635">
        <v>122</v>
      </c>
      <c r="C168" s="636" t="s">
        <v>15</v>
      </c>
      <c r="D168" s="645">
        <v>26</v>
      </c>
      <c r="E168" s="646" t="s">
        <v>39</v>
      </c>
      <c r="F168" s="639" t="s">
        <v>19</v>
      </c>
      <c r="G168" s="639"/>
      <c r="H168" s="636" t="s">
        <v>26</v>
      </c>
      <c r="I168" s="640"/>
      <c r="J168" s="529"/>
    </row>
    <row r="169" spans="1:10" ht="15" customHeight="1" x14ac:dyDescent="0.25">
      <c r="A169" s="528"/>
      <c r="B169" s="635">
        <v>123</v>
      </c>
      <c r="C169" s="636" t="s">
        <v>15</v>
      </c>
      <c r="D169" s="645">
        <v>26</v>
      </c>
      <c r="E169" s="646" t="s">
        <v>39</v>
      </c>
      <c r="F169" s="639" t="s">
        <v>20</v>
      </c>
      <c r="G169" s="639"/>
      <c r="H169" s="636" t="s">
        <v>24</v>
      </c>
      <c r="I169" s="640"/>
      <c r="J169" s="529"/>
    </row>
    <row r="170" spans="1:10" ht="15" customHeight="1" x14ac:dyDescent="0.25">
      <c r="A170" s="528"/>
      <c r="B170" s="56">
        <v>125</v>
      </c>
      <c r="C170" s="98" t="s">
        <v>21</v>
      </c>
      <c r="D170" s="103">
        <v>27</v>
      </c>
      <c r="E170" s="104" t="s">
        <v>39</v>
      </c>
      <c r="F170" s="101" t="s">
        <v>25</v>
      </c>
      <c r="G170" s="101"/>
      <c r="H170" s="98" t="s">
        <v>22</v>
      </c>
      <c r="I170" s="97"/>
      <c r="J170" s="529"/>
    </row>
    <row r="171" spans="1:10" ht="15" customHeight="1" x14ac:dyDescent="0.25">
      <c r="A171" s="528"/>
      <c r="B171" s="56">
        <v>126</v>
      </c>
      <c r="C171" s="98" t="s">
        <v>21</v>
      </c>
      <c r="D171" s="103">
        <v>27</v>
      </c>
      <c r="E171" s="104" t="s">
        <v>39</v>
      </c>
      <c r="F171" s="101" t="s">
        <v>27</v>
      </c>
      <c r="G171" s="101"/>
      <c r="H171" s="98" t="s">
        <v>17</v>
      </c>
      <c r="I171" s="97"/>
      <c r="J171" s="529"/>
    </row>
    <row r="172" spans="1:10" ht="15" customHeight="1" x14ac:dyDescent="0.25">
      <c r="A172" s="528"/>
      <c r="B172" s="635">
        <v>124</v>
      </c>
      <c r="C172" s="636" t="s">
        <v>15</v>
      </c>
      <c r="D172" s="645">
        <v>26</v>
      </c>
      <c r="E172" s="646" t="s">
        <v>39</v>
      </c>
      <c r="F172" s="639" t="s">
        <v>23</v>
      </c>
      <c r="G172" s="639"/>
      <c r="H172" s="636" t="s">
        <v>29</v>
      </c>
      <c r="I172" s="635"/>
      <c r="J172" s="529"/>
    </row>
    <row r="173" spans="1:10" ht="15" customHeight="1" x14ac:dyDescent="0.25">
      <c r="A173" s="528"/>
      <c r="C173" s="530"/>
      <c r="F173" s="525"/>
      <c r="G173" s="525"/>
      <c r="J173" s="529"/>
    </row>
    <row r="174" spans="1:10" ht="15" customHeight="1" x14ac:dyDescent="0.25">
      <c r="A174" s="528"/>
      <c r="B174" s="1411" t="s">
        <v>516</v>
      </c>
      <c r="C174" s="1412"/>
      <c r="D174" s="1412"/>
      <c r="E174" s="1412"/>
      <c r="F174" s="1412"/>
      <c r="G174" s="1412"/>
      <c r="H174" s="1412"/>
      <c r="I174" s="1413"/>
      <c r="J174" s="529"/>
    </row>
    <row r="175" spans="1:10" ht="15" customHeight="1" x14ac:dyDescent="0.25">
      <c r="A175" s="528"/>
      <c r="B175" s="629">
        <v>127</v>
      </c>
      <c r="C175" s="630" t="s">
        <v>15</v>
      </c>
      <c r="D175" s="631">
        <v>2</v>
      </c>
      <c r="E175" s="632" t="s">
        <v>40</v>
      </c>
      <c r="F175" s="633" t="s">
        <v>17</v>
      </c>
      <c r="G175" s="633"/>
      <c r="H175" s="630" t="s">
        <v>25</v>
      </c>
      <c r="I175" s="640"/>
      <c r="J175" s="529"/>
    </row>
    <row r="176" spans="1:10" ht="15" customHeight="1" x14ac:dyDescent="0.25">
      <c r="A176" s="528"/>
      <c r="B176" s="56">
        <v>129</v>
      </c>
      <c r="C176" s="98" t="s">
        <v>21</v>
      </c>
      <c r="D176" s="99">
        <v>3</v>
      </c>
      <c r="E176" s="100" t="s">
        <v>40</v>
      </c>
      <c r="F176" s="107" t="s">
        <v>26</v>
      </c>
      <c r="G176" s="107">
        <v>100</v>
      </c>
      <c r="H176" s="1043" t="s">
        <v>20</v>
      </c>
      <c r="I176" s="106">
        <v>200</v>
      </c>
      <c r="J176" s="529"/>
    </row>
    <row r="177" spans="1:10" ht="15" customHeight="1" x14ac:dyDescent="0.25">
      <c r="A177" s="528"/>
      <c r="B177" s="56">
        <v>130</v>
      </c>
      <c r="C177" s="98" t="s">
        <v>21</v>
      </c>
      <c r="D177" s="99">
        <v>3</v>
      </c>
      <c r="E177" s="100" t="s">
        <v>40</v>
      </c>
      <c r="F177" s="101" t="s">
        <v>24</v>
      </c>
      <c r="G177" s="101">
        <v>200</v>
      </c>
      <c r="H177" s="98" t="s">
        <v>27</v>
      </c>
      <c r="I177" s="97">
        <v>100</v>
      </c>
      <c r="J177" s="529"/>
    </row>
    <row r="178" spans="1:10" ht="15" customHeight="1" x14ac:dyDescent="0.25">
      <c r="A178" s="528"/>
      <c r="B178" s="56">
        <v>131</v>
      </c>
      <c r="C178" s="98" t="s">
        <v>21</v>
      </c>
      <c r="D178" s="99">
        <v>3</v>
      </c>
      <c r="E178" s="104" t="s">
        <v>40</v>
      </c>
      <c r="F178" s="107" t="s">
        <v>22</v>
      </c>
      <c r="G178" s="107"/>
      <c r="H178" s="1043" t="s">
        <v>18</v>
      </c>
      <c r="I178" s="106"/>
      <c r="J178" s="529"/>
    </row>
    <row r="179" spans="1:10" ht="15" customHeight="1" x14ac:dyDescent="0.25">
      <c r="A179" s="528"/>
      <c r="B179" s="56">
        <v>132</v>
      </c>
      <c r="C179" s="98" t="s">
        <v>21</v>
      </c>
      <c r="D179" s="99">
        <v>3</v>
      </c>
      <c r="E179" s="104" t="s">
        <v>40</v>
      </c>
      <c r="F179" s="107" t="s">
        <v>30</v>
      </c>
      <c r="G179" s="107"/>
      <c r="H179" s="1043" t="s">
        <v>23</v>
      </c>
      <c r="I179" s="106"/>
      <c r="J179" s="529"/>
    </row>
    <row r="180" spans="1:10" x14ac:dyDescent="0.25">
      <c r="A180" s="528"/>
      <c r="B180" s="56">
        <v>133</v>
      </c>
      <c r="C180" s="98" t="s">
        <v>21</v>
      </c>
      <c r="D180" s="99">
        <v>3</v>
      </c>
      <c r="E180" s="104" t="s">
        <v>40</v>
      </c>
      <c r="F180" s="110" t="s">
        <v>19</v>
      </c>
      <c r="G180" s="110"/>
      <c r="H180" s="98" t="s">
        <v>29</v>
      </c>
      <c r="I180" s="56"/>
      <c r="J180" s="529"/>
    </row>
    <row r="181" spans="1:10" ht="15" customHeight="1" thickBot="1" x14ac:dyDescent="0.3">
      <c r="A181" s="528"/>
      <c r="C181" s="530"/>
      <c r="F181" s="525"/>
      <c r="G181" s="525"/>
      <c r="J181" s="529"/>
    </row>
    <row r="182" spans="1:10" ht="20.100000000000001" customHeight="1" thickBot="1" x14ac:dyDescent="0.3">
      <c r="A182" s="1291"/>
      <c r="B182" s="1409" t="s">
        <v>563</v>
      </c>
      <c r="C182" s="1409"/>
      <c r="D182" s="1409"/>
      <c r="E182" s="1409"/>
      <c r="F182" s="1409"/>
      <c r="G182" s="1290">
        <f>AVERAGE(G7:G11,G15:G19,G23:G27,G31:G35,G39:G43,G47:G51,G55:G59,G63:G67,G71:G75,G79:G83,G87:G91,G95:G99,G103:G107,G111:G115,G119:G123,G127:G131,G135:G139,G143:G147,G151:G155,G159:G163,G167:G170,G167:G171,G175:G179)</f>
        <v>150</v>
      </c>
      <c r="H182" s="1292" t="s">
        <v>564</v>
      </c>
      <c r="I182" s="1290">
        <f>AVERAGE(I7:I11,I15:I19,I23:I27,I31:I35,I39:I43,I47:I51,I55:I59,I63:I67,I71:I75,I79:I83,I87:I91,I95:I99,I103:I107,I111:I115,I119:I123,I127:I131,I135:I139,I143:I147,I151:I155,I159:I163,I167:I170,I167:I171,I175:I179)</f>
        <v>150</v>
      </c>
      <c r="J182" s="1293"/>
    </row>
  </sheetData>
  <mergeCells count="29">
    <mergeCell ref="C2:H2"/>
    <mergeCell ref="C1:H1"/>
    <mergeCell ref="N7:U11"/>
    <mergeCell ref="C4:E4"/>
    <mergeCell ref="L4:X4"/>
    <mergeCell ref="B6:I6"/>
    <mergeCell ref="B86:I86"/>
    <mergeCell ref="B94:I94"/>
    <mergeCell ref="B102:I102"/>
    <mergeCell ref="B14:I14"/>
    <mergeCell ref="B22:I22"/>
    <mergeCell ref="B30:I30"/>
    <mergeCell ref="B38:I38"/>
    <mergeCell ref="B46:I46"/>
    <mergeCell ref="E77:F77"/>
    <mergeCell ref="B54:I54"/>
    <mergeCell ref="B62:I62"/>
    <mergeCell ref="B70:I70"/>
    <mergeCell ref="B78:I78"/>
    <mergeCell ref="B182:F182"/>
    <mergeCell ref="B166:I166"/>
    <mergeCell ref="B174:I174"/>
    <mergeCell ref="B110:I110"/>
    <mergeCell ref="B118:I118"/>
    <mergeCell ref="B126:I126"/>
    <mergeCell ref="B134:I134"/>
    <mergeCell ref="B142:I142"/>
    <mergeCell ref="B150:I150"/>
    <mergeCell ref="B158:I158"/>
  </mergeCells>
  <phoneticPr fontId="8"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8CD38-38DB-4D45-A607-DA4EDA9698FE}">
  <sheetPr>
    <tabColor rgb="FFFFC000"/>
    <pageSetUpPr fitToPage="1"/>
  </sheetPr>
  <dimension ref="A1:AI23"/>
  <sheetViews>
    <sheetView showGridLines="0" showZeros="0" zoomScale="70" zoomScaleNormal="70" workbookViewId="0">
      <selection activeCell="D15" sqref="D15"/>
    </sheetView>
  </sheetViews>
  <sheetFormatPr defaultColWidth="9.140625" defaultRowHeight="15" x14ac:dyDescent="0.25"/>
  <cols>
    <col min="1" max="1" width="9.140625" style="9"/>
    <col min="2" max="3" width="5.5703125" style="9" customWidth="1"/>
    <col min="4" max="4" width="15.7109375" style="9" customWidth="1"/>
    <col min="5" max="5" width="15.7109375" style="35" customWidth="1"/>
    <col min="6" max="6" width="24.7109375" style="9" customWidth="1"/>
    <col min="7" max="28" width="12.7109375" style="9" customWidth="1"/>
    <col min="29" max="33" width="9.140625" style="9" customWidth="1"/>
    <col min="34" max="16384" width="9.140625" style="9"/>
  </cols>
  <sheetData>
    <row r="1" spans="1:35" ht="24.95" customHeight="1" x14ac:dyDescent="0.25">
      <c r="A1" s="82"/>
      <c r="B1" s="82"/>
      <c r="C1" s="82"/>
      <c r="D1" s="82"/>
      <c r="E1" s="83"/>
      <c r="F1" s="82"/>
      <c r="G1" s="82"/>
      <c r="H1" s="82"/>
      <c r="I1" s="82"/>
      <c r="J1" s="82"/>
      <c r="K1" s="82"/>
      <c r="L1" s="82"/>
      <c r="M1" s="82"/>
      <c r="N1" s="82"/>
      <c r="O1" s="82"/>
      <c r="P1" s="82"/>
      <c r="Q1" s="82"/>
      <c r="R1" s="82"/>
      <c r="S1" s="82"/>
      <c r="T1" s="82"/>
      <c r="U1" s="82"/>
      <c r="V1" s="82"/>
      <c r="W1" s="82"/>
      <c r="X1" s="82"/>
      <c r="Y1" s="82"/>
      <c r="Z1" s="82"/>
      <c r="AA1" s="82"/>
      <c r="AB1" s="82"/>
      <c r="AC1" s="82"/>
      <c r="AD1" s="82"/>
    </row>
    <row r="2" spans="1:35" s="27" customFormat="1" ht="24.95" customHeight="1" thickBot="1" x14ac:dyDescent="0.3">
      <c r="A2" s="628"/>
      <c r="B2" s="1022"/>
      <c r="C2" s="1023"/>
      <c r="D2" s="1023"/>
      <c r="E2" s="1024"/>
      <c r="F2" s="1023"/>
      <c r="G2" s="1421">
        <v>2025</v>
      </c>
      <c r="H2" s="1421"/>
      <c r="I2" s="1421"/>
      <c r="J2" s="1421"/>
      <c r="K2" s="1421"/>
      <c r="L2" s="1421"/>
      <c r="M2" s="1421"/>
      <c r="N2" s="1421"/>
      <c r="O2" s="1422"/>
      <c r="P2" s="1423">
        <v>2026</v>
      </c>
      <c r="Q2" s="1421"/>
      <c r="R2" s="1421"/>
      <c r="S2" s="1421"/>
      <c r="T2" s="1421"/>
      <c r="U2" s="1421"/>
      <c r="V2" s="1421"/>
      <c r="W2" s="1421"/>
      <c r="X2" s="1421"/>
      <c r="Y2" s="1421"/>
      <c r="Z2" s="1421"/>
      <c r="AA2" s="1421"/>
      <c r="AB2" s="1421"/>
      <c r="AC2" s="1025"/>
      <c r="AD2" s="628"/>
    </row>
    <row r="3" spans="1:35" ht="45" customHeight="1" x14ac:dyDescent="0.25">
      <c r="A3" s="82"/>
      <c r="B3" s="1026"/>
      <c r="C3" s="1424" t="s">
        <v>41</v>
      </c>
      <c r="D3" s="1425"/>
      <c r="E3" s="1425"/>
      <c r="F3" s="1006">
        <f ca="1">NOW()</f>
        <v>45904.756595023151</v>
      </c>
      <c r="G3" s="532" t="s">
        <v>42</v>
      </c>
      <c r="H3" s="533" t="s">
        <v>43</v>
      </c>
      <c r="I3" s="533" t="s">
        <v>44</v>
      </c>
      <c r="J3" s="533" t="s">
        <v>45</v>
      </c>
      <c r="K3" s="533" t="s">
        <v>46</v>
      </c>
      <c r="L3" s="533" t="s">
        <v>47</v>
      </c>
      <c r="M3" s="533" t="s">
        <v>48</v>
      </c>
      <c r="N3" s="533" t="s">
        <v>49</v>
      </c>
      <c r="O3" s="533" t="s">
        <v>50</v>
      </c>
      <c r="P3" s="533" t="s">
        <v>51</v>
      </c>
      <c r="Q3" s="533" t="s">
        <v>52</v>
      </c>
      <c r="R3" s="533" t="s">
        <v>53</v>
      </c>
      <c r="S3" s="533" t="s">
        <v>54</v>
      </c>
      <c r="T3" s="533" t="s">
        <v>55</v>
      </c>
      <c r="U3" s="533" t="s">
        <v>56</v>
      </c>
      <c r="V3" s="533" t="s">
        <v>57</v>
      </c>
      <c r="W3" s="533" t="s">
        <v>58</v>
      </c>
      <c r="X3" s="533" t="s">
        <v>59</v>
      </c>
      <c r="Y3" s="533" t="s">
        <v>60</v>
      </c>
      <c r="Z3" s="534" t="s">
        <v>61</v>
      </c>
      <c r="AA3" s="533" t="s">
        <v>62</v>
      </c>
      <c r="AB3" s="535" t="s">
        <v>63</v>
      </c>
      <c r="AC3" s="1027"/>
      <c r="AD3" s="82"/>
    </row>
    <row r="4" spans="1:35" s="7" customFormat="1" ht="35.1" customHeight="1" x14ac:dyDescent="0.25">
      <c r="A4" s="84"/>
      <c r="B4" s="1028"/>
      <c r="C4" s="1007" t="s">
        <v>64</v>
      </c>
      <c r="D4" s="121" t="s">
        <v>65</v>
      </c>
      <c r="E4" s="123" t="s">
        <v>66</v>
      </c>
      <c r="F4" s="1008" t="s">
        <v>67</v>
      </c>
      <c r="G4" s="1004" t="s">
        <v>68</v>
      </c>
      <c r="H4" s="70" t="s">
        <v>69</v>
      </c>
      <c r="I4" s="70" t="s">
        <v>70</v>
      </c>
      <c r="J4" s="70" t="s">
        <v>71</v>
      </c>
      <c r="K4" s="70" t="s">
        <v>72</v>
      </c>
      <c r="L4" s="70" t="s">
        <v>73</v>
      </c>
      <c r="M4" s="70" t="s">
        <v>74</v>
      </c>
      <c r="N4" s="70" t="s">
        <v>75</v>
      </c>
      <c r="O4" s="70" t="s">
        <v>76</v>
      </c>
      <c r="P4" s="70" t="s">
        <v>77</v>
      </c>
      <c r="Q4" s="70" t="s">
        <v>78</v>
      </c>
      <c r="R4" s="70" t="s">
        <v>79</v>
      </c>
      <c r="S4" s="70" t="s">
        <v>80</v>
      </c>
      <c r="T4" s="70" t="s">
        <v>81</v>
      </c>
      <c r="U4" s="70" t="s">
        <v>82</v>
      </c>
      <c r="V4" s="70" t="s">
        <v>83</v>
      </c>
      <c r="W4" s="70" t="s">
        <v>84</v>
      </c>
      <c r="X4" s="70" t="s">
        <v>85</v>
      </c>
      <c r="Y4" s="70" t="s">
        <v>86</v>
      </c>
      <c r="Z4" s="70" t="s">
        <v>87</v>
      </c>
      <c r="AA4" s="70" t="s">
        <v>88</v>
      </c>
      <c r="AB4" s="70" t="s">
        <v>89</v>
      </c>
      <c r="AC4" s="1029"/>
      <c r="AD4" s="84"/>
    </row>
    <row r="5" spans="1:35" ht="35.1" customHeight="1" x14ac:dyDescent="0.25">
      <c r="A5" s="82"/>
      <c r="B5" s="1026"/>
      <c r="C5" s="1009">
        <v>1</v>
      </c>
      <c r="D5" s="122">
        <f>AVERAGE('B.B.V.S.'!I29:AD29)</f>
        <v>1</v>
      </c>
      <c r="E5" s="124">
        <f>'B.B.V.S.'!AH29</f>
        <v>1</v>
      </c>
      <c r="F5" s="1014" t="str">
        <f>'B.B.V.S.'!C3</f>
        <v>B.B.V.S.</v>
      </c>
      <c r="G5" s="1005" t="str" cm="1">
        <f t="array" ref="G5:AB5">'B.B.V.S.'!I29:AD29</f>
        <v>vrij</v>
      </c>
      <c r="H5" s="413">
        <v>1</v>
      </c>
      <c r="I5" s="413">
        <v>0</v>
      </c>
      <c r="J5" s="413">
        <v>0</v>
      </c>
      <c r="K5" s="413">
        <v>0</v>
      </c>
      <c r="L5" s="413">
        <v>0</v>
      </c>
      <c r="M5" s="413">
        <v>0</v>
      </c>
      <c r="N5" s="413">
        <v>0</v>
      </c>
      <c r="O5" s="413">
        <v>0</v>
      </c>
      <c r="P5" s="413">
        <v>0</v>
      </c>
      <c r="Q5" s="413">
        <v>0</v>
      </c>
      <c r="R5" s="412" t="str">
        <v>vrij</v>
      </c>
      <c r="S5" s="413">
        <v>0</v>
      </c>
      <c r="T5" s="413">
        <v>0</v>
      </c>
      <c r="U5" s="413">
        <v>0</v>
      </c>
      <c r="V5" s="413">
        <v>0</v>
      </c>
      <c r="W5" s="413">
        <v>0</v>
      </c>
      <c r="X5" s="413">
        <v>0</v>
      </c>
      <c r="Y5" s="413">
        <v>0</v>
      </c>
      <c r="Z5" s="413">
        <v>0</v>
      </c>
      <c r="AA5" s="413">
        <v>0</v>
      </c>
      <c r="AB5" s="413">
        <v>0</v>
      </c>
      <c r="AC5" s="1029"/>
      <c r="AD5" s="82"/>
      <c r="AE5" s="1426"/>
      <c r="AF5" s="1414"/>
      <c r="AH5" s="1414"/>
      <c r="AI5" s="1414"/>
    </row>
    <row r="6" spans="1:35" ht="35.1" customHeight="1" x14ac:dyDescent="0.25">
      <c r="A6" s="82"/>
      <c r="B6" s="1026"/>
      <c r="C6" s="1011">
        <v>2</v>
      </c>
      <c r="D6" s="122">
        <f>AVERAGE(Middelburg!H25:AC25)</f>
        <v>1</v>
      </c>
      <c r="E6" s="124">
        <f>Middelburg!AG25</f>
        <v>1</v>
      </c>
      <c r="F6" s="1014" t="str">
        <f>Middelburg!C3</f>
        <v>MIDDELBURG</v>
      </c>
      <c r="G6" s="415" cm="1">
        <f t="array" ref="G6:AB6">Middelburg!H25:AC25</f>
        <v>1</v>
      </c>
      <c r="H6" s="411" t="str">
        <v>vrij</v>
      </c>
      <c r="I6" s="410">
        <v>0</v>
      </c>
      <c r="J6" s="410">
        <v>0</v>
      </c>
      <c r="K6" s="410">
        <v>0</v>
      </c>
      <c r="L6" s="410">
        <v>0</v>
      </c>
      <c r="M6" s="410">
        <v>0</v>
      </c>
      <c r="N6" s="410">
        <v>0</v>
      </c>
      <c r="O6" s="410">
        <v>0</v>
      </c>
      <c r="P6" s="410">
        <v>0</v>
      </c>
      <c r="Q6" s="410">
        <v>0</v>
      </c>
      <c r="R6" s="410">
        <v>0</v>
      </c>
      <c r="S6" s="411" t="str">
        <v>vrij</v>
      </c>
      <c r="T6" s="410">
        <v>0</v>
      </c>
      <c r="U6" s="410">
        <v>0</v>
      </c>
      <c r="V6" s="410">
        <v>0</v>
      </c>
      <c r="W6" s="410">
        <v>0</v>
      </c>
      <c r="X6" s="416">
        <v>0</v>
      </c>
      <c r="Y6" s="410">
        <v>0</v>
      </c>
      <c r="Z6" s="410">
        <v>0</v>
      </c>
      <c r="AA6" s="410">
        <v>0</v>
      </c>
      <c r="AB6" s="410">
        <v>0</v>
      </c>
      <c r="AC6" s="1029"/>
      <c r="AD6" s="82"/>
      <c r="AE6" s="1426"/>
      <c r="AF6" s="1414"/>
    </row>
    <row r="7" spans="1:35" ht="35.1" customHeight="1" x14ac:dyDescent="0.25">
      <c r="A7" s="82"/>
      <c r="B7" s="1026"/>
      <c r="C7" s="1013">
        <v>3</v>
      </c>
      <c r="D7" s="122">
        <f>AVERAGE('Woelige Werf'!G27:AB27)</f>
        <v>1</v>
      </c>
      <c r="E7" s="124">
        <f>'Woelige Werf'!AF27</f>
        <v>1</v>
      </c>
      <c r="F7" s="1014" t="str">
        <f>'Woelige Werf'!C3</f>
        <v>WOELIGE WERF</v>
      </c>
      <c r="G7" s="415" cm="1">
        <f t="array" ref="G7:AB7">'Woelige Werf'!G27:AB27</f>
        <v>1</v>
      </c>
      <c r="H7" s="410">
        <v>0</v>
      </c>
      <c r="I7" s="411" t="str">
        <v>vrij</v>
      </c>
      <c r="J7" s="410">
        <v>0</v>
      </c>
      <c r="K7" s="410">
        <v>0</v>
      </c>
      <c r="L7" s="410">
        <v>0</v>
      </c>
      <c r="M7" s="410">
        <v>0</v>
      </c>
      <c r="N7" s="410">
        <v>0</v>
      </c>
      <c r="O7" s="410">
        <v>0</v>
      </c>
      <c r="P7" s="410">
        <v>0</v>
      </c>
      <c r="Q7" s="410">
        <v>0</v>
      </c>
      <c r="R7" s="410">
        <v>0</v>
      </c>
      <c r="S7" s="410">
        <v>0</v>
      </c>
      <c r="T7" s="411" t="str">
        <v>vrij</v>
      </c>
      <c r="U7" s="410">
        <v>0</v>
      </c>
      <c r="V7" s="410">
        <v>0</v>
      </c>
      <c r="W7" s="410">
        <v>0</v>
      </c>
      <c r="X7" s="416">
        <v>0</v>
      </c>
      <c r="Y7" s="410">
        <v>0</v>
      </c>
      <c r="Z7" s="410">
        <v>0</v>
      </c>
      <c r="AA7" s="410">
        <v>0</v>
      </c>
      <c r="AB7" s="410">
        <v>0</v>
      </c>
      <c r="AC7" s="1029"/>
      <c r="AD7" s="82"/>
      <c r="AE7" s="1426"/>
      <c r="AF7" s="1414"/>
    </row>
    <row r="8" spans="1:35" ht="35.1" customHeight="1" x14ac:dyDescent="0.25">
      <c r="A8" s="82"/>
      <c r="B8" s="1026"/>
      <c r="C8" s="1015">
        <v>4</v>
      </c>
      <c r="D8" s="122">
        <f>AVERAGE(Springplank!G28:AB28)</f>
        <v>1</v>
      </c>
      <c r="E8" s="124">
        <f>Springplank!AF28</f>
        <v>1</v>
      </c>
      <c r="F8" s="1014" t="str">
        <f>Springplank!C3</f>
        <v>SPRINGPLANK</v>
      </c>
      <c r="G8" s="415" cm="1">
        <f t="array" ref="G8:AB8">Springplank!G28:AB28</f>
        <v>1</v>
      </c>
      <c r="H8" s="410">
        <v>0</v>
      </c>
      <c r="I8" s="410">
        <v>0</v>
      </c>
      <c r="J8" s="411" t="str">
        <v>vrij</v>
      </c>
      <c r="K8" s="410">
        <v>0</v>
      </c>
      <c r="L8" s="410">
        <v>0</v>
      </c>
      <c r="M8" s="410">
        <v>0</v>
      </c>
      <c r="N8" s="410">
        <v>0</v>
      </c>
      <c r="O8" s="410">
        <v>0</v>
      </c>
      <c r="P8" s="410">
        <v>0</v>
      </c>
      <c r="Q8" s="410">
        <v>0</v>
      </c>
      <c r="R8" s="410">
        <v>0</v>
      </c>
      <c r="S8" s="410">
        <v>0</v>
      </c>
      <c r="T8" s="410">
        <v>0</v>
      </c>
      <c r="U8" s="411" t="str">
        <v>vrij</v>
      </c>
      <c r="V8" s="410">
        <v>0</v>
      </c>
      <c r="W8" s="410">
        <v>0</v>
      </c>
      <c r="X8" s="410">
        <v>0</v>
      </c>
      <c r="Y8" s="410">
        <v>0</v>
      </c>
      <c r="Z8" s="410">
        <v>0</v>
      </c>
      <c r="AA8" s="410">
        <v>0</v>
      </c>
      <c r="AB8" s="410">
        <v>0</v>
      </c>
      <c r="AC8" s="1029"/>
      <c r="AD8" s="82"/>
      <c r="AE8" s="1426"/>
      <c r="AF8" s="1414"/>
    </row>
    <row r="9" spans="1:35" ht="35.1" customHeight="1" x14ac:dyDescent="0.25">
      <c r="A9" s="82"/>
      <c r="B9" s="1026"/>
      <c r="C9" s="1015">
        <v>5</v>
      </c>
      <c r="D9" s="122">
        <f>AVERAGE('HGL 1'!H28:AC28)</f>
        <v>1</v>
      </c>
      <c r="E9" s="124">
        <f>'HGL 1'!AG28</f>
        <v>1</v>
      </c>
      <c r="F9" s="1010" t="str">
        <f>'HGL 1'!C3</f>
        <v>H.G.L. 1</v>
      </c>
      <c r="G9" s="415" cm="1">
        <f t="array" ref="G9:AB9">'HGL 1'!H28:AC28</f>
        <v>1</v>
      </c>
      <c r="H9" s="410">
        <v>0</v>
      </c>
      <c r="I9" s="410">
        <v>0</v>
      </c>
      <c r="J9" s="410">
        <v>0</v>
      </c>
      <c r="K9" s="411" t="str">
        <v>vrij</v>
      </c>
      <c r="L9" s="410">
        <v>0</v>
      </c>
      <c r="M9" s="410">
        <v>0</v>
      </c>
      <c r="N9" s="410">
        <v>0</v>
      </c>
      <c r="O9" s="410">
        <v>0</v>
      </c>
      <c r="P9" s="410">
        <v>0</v>
      </c>
      <c r="Q9" s="410">
        <v>0</v>
      </c>
      <c r="R9" s="410">
        <v>0</v>
      </c>
      <c r="S9" s="410">
        <v>0</v>
      </c>
      <c r="T9" s="410">
        <v>0</v>
      </c>
      <c r="U9" s="410">
        <v>0</v>
      </c>
      <c r="V9" s="411" t="str">
        <v>vrij</v>
      </c>
      <c r="W9" s="410">
        <v>0</v>
      </c>
      <c r="X9" s="410">
        <v>0</v>
      </c>
      <c r="Y9" s="410">
        <v>0</v>
      </c>
      <c r="Z9" s="410">
        <v>0</v>
      </c>
      <c r="AA9" s="410">
        <v>0</v>
      </c>
      <c r="AB9" s="410">
        <v>0</v>
      </c>
      <c r="AC9" s="1029"/>
      <c r="AD9" s="82"/>
      <c r="AE9" s="1426"/>
      <c r="AF9" s="1414"/>
    </row>
    <row r="10" spans="1:35" ht="35.1" customHeight="1" x14ac:dyDescent="0.25">
      <c r="A10" s="82"/>
      <c r="B10" s="1026"/>
      <c r="C10" s="1015">
        <v>6</v>
      </c>
      <c r="D10" s="122">
        <f>AVERAGE('O.O.S.'!G26:AB26)</f>
        <v>1</v>
      </c>
      <c r="E10" s="124">
        <f>'O.O.S.'!AF26</f>
        <v>1</v>
      </c>
      <c r="F10" s="1014" t="str">
        <f>'O.O.S.'!C3</f>
        <v>O.O.S.</v>
      </c>
      <c r="G10" s="415" cm="1">
        <f t="array" ref="G10:AB10">'O.O.S.'!G26:AB26</f>
        <v>1</v>
      </c>
      <c r="H10" s="410">
        <v>0</v>
      </c>
      <c r="I10" s="410">
        <v>0</v>
      </c>
      <c r="J10" s="410">
        <v>0</v>
      </c>
      <c r="K10" s="410">
        <v>0</v>
      </c>
      <c r="L10" s="411" t="str">
        <v>vrij</v>
      </c>
      <c r="M10" s="410">
        <v>0</v>
      </c>
      <c r="N10" s="410">
        <v>0</v>
      </c>
      <c r="O10" s="410">
        <v>0</v>
      </c>
      <c r="P10" s="410">
        <v>0</v>
      </c>
      <c r="Q10" s="410">
        <v>0</v>
      </c>
      <c r="R10" s="410">
        <v>0</v>
      </c>
      <c r="S10" s="410">
        <v>0</v>
      </c>
      <c r="T10" s="410">
        <v>0</v>
      </c>
      <c r="U10" s="410">
        <v>0</v>
      </c>
      <c r="V10" s="410">
        <v>0</v>
      </c>
      <c r="W10" s="411" t="str">
        <v>vrij</v>
      </c>
      <c r="X10" s="410">
        <v>0</v>
      </c>
      <c r="Y10" s="410">
        <v>0</v>
      </c>
      <c r="Z10" s="410">
        <v>0</v>
      </c>
      <c r="AA10" s="410">
        <v>0</v>
      </c>
      <c r="AB10" s="410">
        <v>0</v>
      </c>
      <c r="AC10" s="1029"/>
      <c r="AD10" s="82"/>
      <c r="AE10" s="1426"/>
      <c r="AF10" s="1414"/>
    </row>
    <row r="11" spans="1:35" ht="35.1" customHeight="1" x14ac:dyDescent="0.25">
      <c r="A11" s="82"/>
      <c r="B11" s="1026"/>
      <c r="C11" s="1016">
        <v>7</v>
      </c>
      <c r="D11" s="122">
        <f>AVERAGE('Plan Zuid'!G25:AB25)</f>
        <v>1</v>
      </c>
      <c r="E11" s="124">
        <f>'Plan Zuid'!AF25</f>
        <v>1</v>
      </c>
      <c r="F11" s="1014" t="str">
        <f>'Plan Zuid'!C3</f>
        <v>PLAN ZUID</v>
      </c>
      <c r="G11" s="415" cm="1">
        <f t="array" ref="G11:AB11">'Plan Zuid'!G25:AB25</f>
        <v>1</v>
      </c>
      <c r="H11" s="410">
        <v>0</v>
      </c>
      <c r="I11" s="410">
        <v>0</v>
      </c>
      <c r="J11" s="410">
        <v>0</v>
      </c>
      <c r="K11" s="410">
        <v>0</v>
      </c>
      <c r="L11" s="410">
        <v>0</v>
      </c>
      <c r="M11" s="414" t="str">
        <v>vrij</v>
      </c>
      <c r="N11" s="410">
        <v>0</v>
      </c>
      <c r="O11" s="410">
        <v>0</v>
      </c>
      <c r="P11" s="410">
        <v>0</v>
      </c>
      <c r="Q11" s="410">
        <v>0</v>
      </c>
      <c r="R11" s="410">
        <v>0</v>
      </c>
      <c r="S11" s="410">
        <v>0</v>
      </c>
      <c r="T11" s="410">
        <v>0</v>
      </c>
      <c r="U11" s="410">
        <v>0</v>
      </c>
      <c r="V11" s="410">
        <v>0</v>
      </c>
      <c r="W11" s="410">
        <v>0</v>
      </c>
      <c r="X11" s="411" t="str">
        <v>vrij</v>
      </c>
      <c r="Y11" s="410">
        <v>0</v>
      </c>
      <c r="Z11" s="410">
        <v>0</v>
      </c>
      <c r="AA11" s="410">
        <v>0</v>
      </c>
      <c r="AB11" s="410">
        <v>0</v>
      </c>
      <c r="AC11" s="1029"/>
      <c r="AD11" s="82"/>
      <c r="AE11" s="1426"/>
      <c r="AF11" s="1414"/>
    </row>
    <row r="12" spans="1:35" ht="35.1" customHeight="1" x14ac:dyDescent="0.25">
      <c r="A12" s="82"/>
      <c r="B12" s="1026"/>
      <c r="C12" s="1016">
        <v>8</v>
      </c>
      <c r="D12" s="122">
        <f>AVERAGE('HGL 2'!H28:AC28)</f>
        <v>1</v>
      </c>
      <c r="E12" s="124">
        <f>'HGL 2'!AG28</f>
        <v>1</v>
      </c>
      <c r="F12" s="1017" t="str">
        <f>'HGL 2'!C3</f>
        <v>H.G.L. 2</v>
      </c>
      <c r="G12" s="415" cm="1">
        <f t="array" ref="G12:AB12">'HGL 2'!H28:AC28</f>
        <v>1</v>
      </c>
      <c r="H12" s="410">
        <v>0</v>
      </c>
      <c r="I12" s="410">
        <v>0</v>
      </c>
      <c r="J12" s="410">
        <v>0</v>
      </c>
      <c r="K12" s="410">
        <v>0</v>
      </c>
      <c r="L12" s="410">
        <v>0</v>
      </c>
      <c r="M12" s="410">
        <v>0</v>
      </c>
      <c r="N12" s="411" t="str">
        <v>vrij</v>
      </c>
      <c r="O12" s="410">
        <v>0</v>
      </c>
      <c r="P12" s="410">
        <v>0</v>
      </c>
      <c r="Q12" s="410">
        <v>0</v>
      </c>
      <c r="R12" s="410">
        <v>0</v>
      </c>
      <c r="S12" s="410">
        <v>0</v>
      </c>
      <c r="T12" s="410">
        <v>0</v>
      </c>
      <c r="U12" s="410">
        <v>0</v>
      </c>
      <c r="V12" s="410">
        <v>0</v>
      </c>
      <c r="W12" s="410">
        <v>0</v>
      </c>
      <c r="X12" s="410">
        <v>0</v>
      </c>
      <c r="Y12" s="411" t="str">
        <v>vrij</v>
      </c>
      <c r="Z12" s="410">
        <v>0</v>
      </c>
      <c r="AA12" s="410">
        <v>0</v>
      </c>
      <c r="AB12" s="410">
        <v>0</v>
      </c>
      <c r="AC12" s="1029"/>
      <c r="AD12" s="82"/>
      <c r="AE12" s="1426"/>
      <c r="AF12" s="1414"/>
    </row>
    <row r="13" spans="1:35" ht="35.1" customHeight="1" x14ac:dyDescent="0.25">
      <c r="A13" s="82"/>
      <c r="B13" s="1026"/>
      <c r="C13" s="1016">
        <v>9</v>
      </c>
      <c r="D13" s="122">
        <f>AVERAGE(Koudekerke!H33:AC33)</f>
        <v>1</v>
      </c>
      <c r="E13" s="124">
        <f>Koudekerke!AG33</f>
        <v>1</v>
      </c>
      <c r="F13" s="1012" t="str">
        <f>Koudekerke!C3</f>
        <v>KOUDEKERKE</v>
      </c>
      <c r="G13" s="415" cm="1">
        <f t="array" ref="G13:AB13">Koudekerke!H33:AC33</f>
        <v>1</v>
      </c>
      <c r="H13" s="410">
        <v>0</v>
      </c>
      <c r="I13" s="410">
        <v>0</v>
      </c>
      <c r="J13" s="410">
        <v>0</v>
      </c>
      <c r="K13" s="410">
        <v>0</v>
      </c>
      <c r="L13" s="410">
        <v>0</v>
      </c>
      <c r="M13" s="410">
        <v>0</v>
      </c>
      <c r="N13" s="410">
        <v>0</v>
      </c>
      <c r="O13" s="411" t="str">
        <v>vrij</v>
      </c>
      <c r="P13" s="410">
        <v>0</v>
      </c>
      <c r="Q13" s="410">
        <v>0</v>
      </c>
      <c r="R13" s="410">
        <v>0</v>
      </c>
      <c r="S13" s="410">
        <v>0</v>
      </c>
      <c r="T13" s="410">
        <v>0</v>
      </c>
      <c r="U13" s="410">
        <v>0</v>
      </c>
      <c r="V13" s="410">
        <v>0</v>
      </c>
      <c r="W13" s="410">
        <v>0</v>
      </c>
      <c r="X13" s="410">
        <v>0</v>
      </c>
      <c r="Y13" s="410">
        <v>0</v>
      </c>
      <c r="Z13" s="411" t="str">
        <v>vrij</v>
      </c>
      <c r="AA13" s="410">
        <v>0</v>
      </c>
      <c r="AB13" s="410">
        <v>0</v>
      </c>
      <c r="AC13" s="1029"/>
      <c r="AD13" s="82"/>
      <c r="AE13" s="1426"/>
      <c r="AF13" s="1414"/>
    </row>
    <row r="14" spans="1:35" ht="35.1" customHeight="1" x14ac:dyDescent="0.25">
      <c r="A14" s="82"/>
      <c r="B14" s="1026"/>
      <c r="C14" s="1016">
        <v>10</v>
      </c>
      <c r="D14" s="122">
        <f>AVERAGE(Serooskerke!G29:AB29)</f>
        <v>1</v>
      </c>
      <c r="E14" s="124">
        <f>Serooskerke!AF29</f>
        <v>1</v>
      </c>
      <c r="F14" s="1014" t="str">
        <f>Serooskerke!C3</f>
        <v>SEROOSKERKE</v>
      </c>
      <c r="G14" s="415" cm="1">
        <f t="array" ref="G14:AB14">Serooskerke!G29:AB29</f>
        <v>1</v>
      </c>
      <c r="H14" s="410">
        <v>0</v>
      </c>
      <c r="I14" s="410">
        <v>0</v>
      </c>
      <c r="J14" s="410">
        <v>0</v>
      </c>
      <c r="K14" s="410">
        <v>0</v>
      </c>
      <c r="L14" s="410">
        <v>0</v>
      </c>
      <c r="M14" s="410">
        <v>0</v>
      </c>
      <c r="N14" s="410">
        <v>0</v>
      </c>
      <c r="O14" s="410">
        <v>0</v>
      </c>
      <c r="P14" s="411" t="str">
        <v>vrij</v>
      </c>
      <c r="Q14" s="410">
        <v>0</v>
      </c>
      <c r="R14" s="410">
        <v>0</v>
      </c>
      <c r="S14" s="410">
        <v>0</v>
      </c>
      <c r="T14" s="410">
        <v>0</v>
      </c>
      <c r="U14" s="410">
        <v>0</v>
      </c>
      <c r="V14" s="410">
        <v>0</v>
      </c>
      <c r="W14" s="410">
        <v>0</v>
      </c>
      <c r="X14" s="410">
        <v>0</v>
      </c>
      <c r="Y14" s="410">
        <v>0</v>
      </c>
      <c r="Z14" s="410">
        <v>0</v>
      </c>
      <c r="AA14" s="411" t="str">
        <v>vrij</v>
      </c>
      <c r="AB14" s="410">
        <v>0</v>
      </c>
      <c r="AC14" s="1029"/>
      <c r="AD14" s="82"/>
      <c r="AE14" s="1426"/>
      <c r="AF14" s="1414"/>
    </row>
    <row r="15" spans="1:35" s="18" customFormat="1" ht="35.1" customHeight="1" thickBot="1" x14ac:dyDescent="0.3">
      <c r="A15" s="120"/>
      <c r="B15" s="196"/>
      <c r="C15" s="1018">
        <v>11</v>
      </c>
      <c r="D15" s="1019">
        <f>AVERAGE(Meliskerke!G28:AB28)</f>
        <v>1</v>
      </c>
      <c r="E15" s="1020">
        <f>Meliskerke!AF28</f>
        <v>1</v>
      </c>
      <c r="F15" s="1021" t="str">
        <f>Meliskerke!C3</f>
        <v>MELISKERKE</v>
      </c>
      <c r="G15" s="415" cm="1">
        <f t="array" ref="G15:AB15">Meliskerke!G28:AB28</f>
        <v>1</v>
      </c>
      <c r="H15" s="410">
        <v>0</v>
      </c>
      <c r="I15" s="410">
        <v>0</v>
      </c>
      <c r="J15" s="410">
        <v>0</v>
      </c>
      <c r="K15" s="410">
        <v>0</v>
      </c>
      <c r="L15" s="410">
        <v>0</v>
      </c>
      <c r="M15" s="410">
        <v>0</v>
      </c>
      <c r="N15" s="410">
        <v>0</v>
      </c>
      <c r="O15" s="410">
        <v>0</v>
      </c>
      <c r="P15" s="410">
        <v>0</v>
      </c>
      <c r="Q15" s="411" t="str">
        <v>vrij</v>
      </c>
      <c r="R15" s="410">
        <v>0</v>
      </c>
      <c r="S15" s="410">
        <v>0</v>
      </c>
      <c r="T15" s="410">
        <v>0</v>
      </c>
      <c r="U15" s="410">
        <v>0</v>
      </c>
      <c r="V15" s="410">
        <v>0</v>
      </c>
      <c r="W15" s="410">
        <v>0</v>
      </c>
      <c r="X15" s="410">
        <v>0</v>
      </c>
      <c r="Y15" s="410">
        <v>0</v>
      </c>
      <c r="Z15" s="410">
        <v>0</v>
      </c>
      <c r="AA15" s="410">
        <v>0</v>
      </c>
      <c r="AB15" s="411" t="str">
        <v>vrij</v>
      </c>
      <c r="AC15" s="1029"/>
      <c r="AD15" s="85"/>
      <c r="AE15" s="1426"/>
      <c r="AF15" s="1414"/>
      <c r="AG15" s="9"/>
    </row>
    <row r="16" spans="1:35" ht="24.95" customHeight="1" x14ac:dyDescent="0.25">
      <c r="A16" s="82"/>
      <c r="B16" s="1030"/>
      <c r="C16" s="31"/>
      <c r="D16" s="31"/>
      <c r="E16" s="1031"/>
      <c r="F16" s="31"/>
      <c r="G16" s="31"/>
      <c r="H16" s="31"/>
      <c r="I16" s="31"/>
      <c r="J16" s="31"/>
      <c r="K16" s="31"/>
      <c r="L16" s="31"/>
      <c r="M16" s="31"/>
      <c r="N16" s="31"/>
      <c r="O16" s="31"/>
      <c r="P16" s="31"/>
      <c r="Q16" s="31"/>
      <c r="R16" s="31"/>
      <c r="S16" s="31"/>
      <c r="T16" s="31"/>
      <c r="U16" s="31"/>
      <c r="V16" s="31"/>
      <c r="W16" s="31"/>
      <c r="X16" s="31"/>
      <c r="Y16" s="31"/>
      <c r="Z16" s="31"/>
      <c r="AA16" s="31"/>
      <c r="AB16" s="31"/>
      <c r="AC16" s="1032"/>
      <c r="AD16" s="82"/>
    </row>
    <row r="17" spans="1:30" ht="30" customHeight="1" x14ac:dyDescent="0.25">
      <c r="A17" s="82"/>
      <c r="B17" s="82"/>
      <c r="C17" s="82"/>
      <c r="D17" s="82"/>
      <c r="E17" s="83"/>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row>
    <row r="18" spans="1:30" ht="30" customHeight="1" x14ac:dyDescent="0.25">
      <c r="C18" s="2"/>
      <c r="D18" s="2"/>
      <c r="E18" s="68"/>
      <c r="F18" s="2"/>
      <c r="G18" s="2"/>
      <c r="H18" s="2"/>
      <c r="I18" s="2"/>
      <c r="J18" s="2"/>
      <c r="K18" s="2"/>
      <c r="L18" s="2"/>
      <c r="M18" s="2"/>
      <c r="N18" s="2"/>
      <c r="O18" s="2"/>
      <c r="P18" s="2"/>
      <c r="Q18" s="2"/>
      <c r="R18" s="2"/>
      <c r="S18" s="2"/>
      <c r="T18" s="2"/>
      <c r="U18" s="2"/>
      <c r="V18" s="2"/>
      <c r="W18" s="2"/>
      <c r="X18" s="2"/>
      <c r="Y18" s="2"/>
      <c r="Z18" s="2"/>
      <c r="AA18" s="2"/>
      <c r="AB18" s="2"/>
      <c r="AC18" s="2"/>
    </row>
    <row r="19" spans="1:30" s="7" customFormat="1" ht="30" customHeight="1" x14ac:dyDescent="0.25">
      <c r="B19" s="1427" t="s">
        <v>520</v>
      </c>
      <c r="C19" s="1427"/>
      <c r="D19" s="1427"/>
      <c r="E19" s="1427"/>
      <c r="F19" s="1427"/>
      <c r="G19" s="1427"/>
      <c r="H19" s="1427"/>
      <c r="I19" s="1427"/>
      <c r="J19" s="1427"/>
      <c r="K19" s="1427"/>
      <c r="L19" s="1427"/>
      <c r="M19" s="1427"/>
      <c r="N19" s="1427"/>
      <c r="O19" s="1427"/>
      <c r="P19" s="1427"/>
      <c r="Q19" s="1427"/>
      <c r="R19" s="1427"/>
      <c r="S19" s="1427"/>
      <c r="T19" s="1427"/>
      <c r="U19" s="1427"/>
      <c r="V19" s="1427"/>
      <c r="W19" s="1427"/>
      <c r="X19" s="1427"/>
      <c r="Y19" s="1427"/>
      <c r="Z19" s="1427"/>
      <c r="AA19" s="1427"/>
      <c r="AB19" s="1427"/>
      <c r="AC19" s="9"/>
    </row>
    <row r="20" spans="1:30" s="7" customFormat="1" ht="30" customHeight="1" x14ac:dyDescent="0.25">
      <c r="B20" s="1427"/>
      <c r="C20" s="1427"/>
      <c r="D20" s="1427"/>
      <c r="E20" s="1427"/>
      <c r="F20" s="1427"/>
      <c r="G20" s="1427"/>
      <c r="H20" s="1427"/>
      <c r="I20" s="1427"/>
      <c r="J20" s="1427"/>
      <c r="K20" s="1427"/>
      <c r="L20" s="1427"/>
      <c r="M20" s="1427"/>
      <c r="N20" s="1427"/>
      <c r="O20" s="1427"/>
      <c r="P20" s="1427"/>
      <c r="Q20" s="1427"/>
      <c r="R20" s="1427"/>
      <c r="S20" s="1427"/>
      <c r="T20" s="1427"/>
      <c r="U20" s="1427"/>
      <c r="V20" s="1427"/>
      <c r="W20" s="1427"/>
      <c r="X20" s="1427"/>
      <c r="Y20" s="1427"/>
      <c r="Z20" s="1427"/>
      <c r="AA20" s="1427"/>
      <c r="AB20" s="1427"/>
    </row>
    <row r="21" spans="1:30" s="7" customFormat="1" ht="30" customHeight="1" x14ac:dyDescent="0.25">
      <c r="B21" s="1427"/>
      <c r="C21" s="1427"/>
      <c r="D21" s="1427"/>
      <c r="E21" s="1427"/>
      <c r="F21" s="1427"/>
      <c r="G21" s="1427"/>
      <c r="H21" s="1427"/>
      <c r="I21" s="1427"/>
      <c r="J21" s="1427"/>
      <c r="K21" s="1427"/>
      <c r="L21" s="1427"/>
      <c r="M21" s="1427"/>
      <c r="N21" s="1427"/>
      <c r="O21" s="1427"/>
      <c r="P21" s="1427"/>
      <c r="Q21" s="1427"/>
      <c r="R21" s="1427"/>
      <c r="S21" s="1427"/>
      <c r="T21" s="1427"/>
      <c r="U21" s="1427"/>
      <c r="V21" s="1427"/>
      <c r="W21" s="1427"/>
      <c r="X21" s="1427"/>
      <c r="Y21" s="1427"/>
      <c r="Z21" s="1427"/>
      <c r="AA21" s="1427"/>
      <c r="AB21" s="1427"/>
    </row>
    <row r="22" spans="1:30" x14ac:dyDescent="0.25">
      <c r="E22" s="36"/>
      <c r="L22" s="8"/>
      <c r="M22" s="8"/>
      <c r="N22" s="8"/>
      <c r="O22" s="8"/>
      <c r="P22" s="8"/>
      <c r="Q22" s="8"/>
      <c r="R22" s="8"/>
      <c r="S22" s="8"/>
      <c r="T22" s="8"/>
      <c r="U22" s="8"/>
      <c r="V22" s="8"/>
    </row>
    <row r="23" spans="1:30" x14ac:dyDescent="0.25">
      <c r="C23" s="15"/>
      <c r="D23" s="16"/>
      <c r="E23" s="36"/>
      <c r="F23" s="14"/>
      <c r="G23" s="13"/>
      <c r="L23" s="8"/>
      <c r="M23" s="8"/>
      <c r="N23" s="8"/>
      <c r="O23" s="8"/>
      <c r="P23" s="8"/>
      <c r="Q23" s="8"/>
      <c r="R23" s="8"/>
      <c r="S23" s="8"/>
      <c r="T23" s="8"/>
      <c r="U23" s="8"/>
      <c r="V23" s="8"/>
    </row>
  </sheetData>
  <sortState xmlns:xlrd2="http://schemas.microsoft.com/office/spreadsheetml/2017/richdata2" ref="D5:AB15">
    <sortCondition descending="1" ref="D5:D15"/>
  </sortState>
  <mergeCells count="16">
    <mergeCell ref="B19:AB21"/>
    <mergeCell ref="AH5:AI5"/>
    <mergeCell ref="AE6:AF6"/>
    <mergeCell ref="AE7:AF7"/>
    <mergeCell ref="AE8:AF8"/>
    <mergeCell ref="AE9:AF9"/>
    <mergeCell ref="AE11:AF11"/>
    <mergeCell ref="AE12:AF12"/>
    <mergeCell ref="AE13:AF13"/>
    <mergeCell ref="AE14:AF14"/>
    <mergeCell ref="AE15:AF15"/>
    <mergeCell ref="G2:O2"/>
    <mergeCell ref="P2:AB2"/>
    <mergeCell ref="C3:E3"/>
    <mergeCell ref="AE5:AF5"/>
    <mergeCell ref="AE10:AF10"/>
  </mergeCells>
  <phoneticPr fontId="8" type="noConversion"/>
  <conditionalFormatting sqref="E7:E15">
    <cfRule type="cellIs" dxfId="13" priority="5" operator="greaterThan">
      <formula>100</formula>
    </cfRule>
  </conditionalFormatting>
  <pageMargins left="0.25" right="0.25" top="0.75" bottom="0.75" header="0.3" footer="0.3"/>
  <pageSetup paperSize="9" scale="34"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CD890-F004-4285-BB83-E43B67B299A8}">
  <sheetPr>
    <tabColor theme="4" tint="0.39997558519241921"/>
    <pageSetUpPr fitToPage="1"/>
  </sheetPr>
  <dimension ref="A1:BA73"/>
  <sheetViews>
    <sheetView showGridLines="0" zoomScale="50" zoomScaleNormal="50" workbookViewId="0">
      <selection activeCell="AV26" sqref="AV26"/>
    </sheetView>
  </sheetViews>
  <sheetFormatPr defaultColWidth="9.140625" defaultRowHeight="12.75" x14ac:dyDescent="0.2"/>
  <cols>
    <col min="1" max="1" width="9.140625" style="3"/>
    <col min="2" max="2" width="7" style="3" customWidth="1"/>
    <col min="3" max="3" width="5.5703125" style="3" customWidth="1"/>
    <col min="4" max="4" width="35.7109375" style="3" customWidth="1"/>
    <col min="5" max="7" width="9.140625" style="3" hidden="1" customWidth="1"/>
    <col min="8" max="8" width="20.85546875" style="3" customWidth="1"/>
    <col min="9" max="9" width="4.7109375" style="4" customWidth="1"/>
    <col min="10" max="19" width="8.7109375" style="4" customWidth="1"/>
    <col min="20" max="20" width="4.7109375" style="4" customWidth="1"/>
    <col min="21" max="30" width="8.7109375" style="4" customWidth="1"/>
    <col min="31" max="33" width="8.7109375" style="3" hidden="1" customWidth="1"/>
    <col min="34" max="34" width="8.7109375" style="4" customWidth="1"/>
    <col min="35" max="35" width="8.7109375" style="266" customWidth="1"/>
    <col min="36" max="37" width="8.7109375" style="4" customWidth="1"/>
    <col min="38" max="38" width="13.42578125" style="4" customWidth="1"/>
    <col min="39" max="39" width="14.28515625" style="3" customWidth="1"/>
    <col min="40" max="40" width="8.7109375" style="4" customWidth="1"/>
    <col min="41" max="41" width="7" style="3" customWidth="1"/>
    <col min="42" max="44" width="9.140625" style="3"/>
    <col min="45" max="45" width="9.85546875" style="3" bestFit="1" customWidth="1"/>
    <col min="46" max="16384" width="9.140625" style="3"/>
  </cols>
  <sheetData>
    <row r="1" spans="2:52" ht="35.1" customHeight="1" thickBot="1" x14ac:dyDescent="0.4">
      <c r="B1" s="500" t="s">
        <v>482</v>
      </c>
      <c r="C1" s="500"/>
      <c r="D1" s="500"/>
    </row>
    <row r="2" spans="2:52" ht="30" customHeight="1" thickBot="1" x14ac:dyDescent="0.4">
      <c r="B2" s="329"/>
      <c r="C2" s="307"/>
      <c r="D2" s="307"/>
      <c r="E2" s="307"/>
      <c r="F2" s="307"/>
      <c r="G2" s="307"/>
      <c r="H2" s="307"/>
      <c r="I2" s="47"/>
      <c r="J2" s="985"/>
      <c r="K2" s="29"/>
      <c r="L2" s="365"/>
      <c r="M2" s="366"/>
      <c r="N2" s="986"/>
      <c r="O2" s="366"/>
      <c r="P2" s="366"/>
      <c r="Q2" s="366"/>
      <c r="R2" s="366"/>
      <c r="S2" s="366"/>
      <c r="T2" s="47"/>
      <c r="U2" s="29"/>
      <c r="V2" s="29"/>
      <c r="W2" s="365"/>
      <c r="X2" s="29"/>
      <c r="Y2" s="29"/>
      <c r="Z2" s="29"/>
      <c r="AA2" s="29"/>
      <c r="AB2" s="29"/>
      <c r="AC2" s="29"/>
      <c r="AD2" s="367" t="s">
        <v>431</v>
      </c>
      <c r="AE2" s="368"/>
      <c r="AF2" s="368"/>
      <c r="AG2" s="368"/>
      <c r="AH2" s="369" t="s">
        <v>432</v>
      </c>
      <c r="AI2" s="370"/>
      <c r="AJ2" s="29"/>
      <c r="AK2" s="29"/>
      <c r="AL2" s="29"/>
      <c r="AM2" s="307"/>
      <c r="AN2" s="29"/>
      <c r="AO2" s="331"/>
      <c r="AQ2" s="1441" t="s">
        <v>146</v>
      </c>
      <c r="AR2" s="1441"/>
      <c r="AS2" s="1441"/>
      <c r="AT2" s="1441"/>
      <c r="AU2" s="1441"/>
      <c r="AV2" s="1441"/>
      <c r="AW2" s="1441"/>
      <c r="AX2" s="1441"/>
    </row>
    <row r="3" spans="2:52" ht="35.1" customHeight="1" thickBot="1" x14ac:dyDescent="0.3">
      <c r="B3" s="319"/>
      <c r="C3" s="1483" t="s">
        <v>147</v>
      </c>
      <c r="D3" s="1484"/>
      <c r="E3" s="1495" t="s">
        <v>3</v>
      </c>
      <c r="F3" s="1496"/>
      <c r="G3" s="1496"/>
      <c r="H3" s="1312" t="s">
        <v>435</v>
      </c>
      <c r="I3" s="1311"/>
      <c r="J3" s="712" t="s">
        <v>378</v>
      </c>
      <c r="K3" s="713" t="s">
        <v>379</v>
      </c>
      <c r="L3" s="712" t="s">
        <v>380</v>
      </c>
      <c r="M3" s="714" t="s">
        <v>381</v>
      </c>
      <c r="N3" s="712" t="s">
        <v>472</v>
      </c>
      <c r="O3" s="713" t="s">
        <v>471</v>
      </c>
      <c r="P3" s="712" t="s">
        <v>403</v>
      </c>
      <c r="Q3" s="714" t="s">
        <v>414</v>
      </c>
      <c r="R3" s="712" t="s">
        <v>413</v>
      </c>
      <c r="S3" s="713" t="s">
        <v>400</v>
      </c>
      <c r="T3" s="1125"/>
      <c r="U3" s="714" t="s">
        <v>384</v>
      </c>
      <c r="V3" s="712" t="s">
        <v>385</v>
      </c>
      <c r="W3" s="714" t="s">
        <v>415</v>
      </c>
      <c r="X3" s="712" t="s">
        <v>387</v>
      </c>
      <c r="Y3" s="714" t="s">
        <v>473</v>
      </c>
      <c r="Z3" s="712" t="s">
        <v>392</v>
      </c>
      <c r="AA3" s="714" t="s">
        <v>393</v>
      </c>
      <c r="AB3" s="712" t="s">
        <v>394</v>
      </c>
      <c r="AC3" s="713" t="s">
        <v>395</v>
      </c>
      <c r="AD3" s="715" t="s">
        <v>396</v>
      </c>
      <c r="AE3" s="1468" t="s">
        <v>346</v>
      </c>
      <c r="AF3" s="1469"/>
      <c r="AG3" s="1470"/>
      <c r="AH3" s="1444" t="s">
        <v>94</v>
      </c>
      <c r="AI3" s="1445"/>
      <c r="AJ3" s="1445"/>
      <c r="AK3" s="1445"/>
      <c r="AL3" s="1445"/>
      <c r="AM3" s="1445"/>
      <c r="AN3" s="1446"/>
      <c r="AO3" s="321"/>
      <c r="AQ3" s="1441"/>
      <c r="AR3" s="1441"/>
      <c r="AS3" s="1441"/>
      <c r="AT3" s="1441"/>
      <c r="AU3" s="1441"/>
      <c r="AV3" s="1441"/>
      <c r="AW3" s="1441"/>
      <c r="AX3" s="1441"/>
      <c r="AY3" s="30"/>
      <c r="AZ3" s="30"/>
    </row>
    <row r="4" spans="2:52" ht="30" customHeight="1" x14ac:dyDescent="0.35">
      <c r="B4" s="319"/>
      <c r="C4" s="1490" t="s">
        <v>96</v>
      </c>
      <c r="D4" s="1491"/>
      <c r="E4" s="1489" t="s">
        <v>424</v>
      </c>
      <c r="F4" s="1430" t="s">
        <v>425</v>
      </c>
      <c r="G4" s="1431" t="s">
        <v>426</v>
      </c>
      <c r="H4" s="1313" t="s">
        <v>361</v>
      </c>
      <c r="I4" s="664"/>
      <c r="J4" s="1434" t="s">
        <v>100</v>
      </c>
      <c r="K4" s="1492" t="s">
        <v>17</v>
      </c>
      <c r="L4" s="1434" t="s">
        <v>101</v>
      </c>
      <c r="M4" s="1436" t="s">
        <v>102</v>
      </c>
      <c r="N4" s="1434" t="s">
        <v>97</v>
      </c>
      <c r="O4" s="1432" t="s">
        <v>129</v>
      </c>
      <c r="P4" s="1434" t="s">
        <v>98</v>
      </c>
      <c r="Q4" s="1436" t="s">
        <v>25</v>
      </c>
      <c r="R4" s="1434" t="s">
        <v>18</v>
      </c>
      <c r="S4" s="1432" t="s">
        <v>99</v>
      </c>
      <c r="T4" s="663"/>
      <c r="U4" s="1436" t="s">
        <v>100</v>
      </c>
      <c r="V4" s="1434" t="s">
        <v>17</v>
      </c>
      <c r="W4" s="1436" t="s">
        <v>101</v>
      </c>
      <c r="X4" s="1434" t="s">
        <v>102</v>
      </c>
      <c r="Y4" s="1432" t="s">
        <v>97</v>
      </c>
      <c r="Z4" s="1434" t="s">
        <v>129</v>
      </c>
      <c r="AA4" s="1436" t="s">
        <v>98</v>
      </c>
      <c r="AB4" s="1434" t="s">
        <v>25</v>
      </c>
      <c r="AC4" s="1432" t="s">
        <v>33</v>
      </c>
      <c r="AD4" s="1442" t="s">
        <v>99</v>
      </c>
      <c r="AE4" s="1453" t="s">
        <v>434</v>
      </c>
      <c r="AF4" s="1454"/>
      <c r="AG4" s="1455"/>
      <c r="AH4" s="1438" t="s">
        <v>148</v>
      </c>
      <c r="AI4" s="1462" t="s">
        <v>105</v>
      </c>
      <c r="AJ4" s="1465" t="s">
        <v>106</v>
      </c>
      <c r="AK4" s="1456" t="s">
        <v>107</v>
      </c>
      <c r="AL4" s="1459" t="s">
        <v>108</v>
      </c>
      <c r="AM4" s="1447" t="s">
        <v>109</v>
      </c>
      <c r="AN4" s="1450" t="s">
        <v>110</v>
      </c>
      <c r="AO4" s="321"/>
      <c r="AR4" s="30"/>
      <c r="AS4" s="30"/>
      <c r="AT4" s="30"/>
      <c r="AU4" s="30"/>
      <c r="AV4" s="30"/>
      <c r="AW4" s="30"/>
      <c r="AX4" s="30"/>
      <c r="AY4" s="30"/>
      <c r="AZ4" s="30"/>
    </row>
    <row r="5" spans="2:52" ht="30" customHeight="1" thickBot="1" x14ac:dyDescent="0.3">
      <c r="B5" s="319"/>
      <c r="C5" s="1428" t="s">
        <v>149</v>
      </c>
      <c r="D5" s="1429"/>
      <c r="E5" s="1489"/>
      <c r="F5" s="1430"/>
      <c r="G5" s="1431"/>
      <c r="H5" s="1314" t="s">
        <v>355</v>
      </c>
      <c r="I5" s="664"/>
      <c r="J5" s="1435"/>
      <c r="K5" s="1493"/>
      <c r="L5" s="1435"/>
      <c r="M5" s="1437"/>
      <c r="N5" s="1435"/>
      <c r="O5" s="1433"/>
      <c r="P5" s="1435"/>
      <c r="Q5" s="1437"/>
      <c r="R5" s="1435"/>
      <c r="S5" s="1433"/>
      <c r="T5" s="663"/>
      <c r="U5" s="1437"/>
      <c r="V5" s="1435"/>
      <c r="W5" s="1437"/>
      <c r="X5" s="1435"/>
      <c r="Y5" s="1433"/>
      <c r="Z5" s="1435"/>
      <c r="AA5" s="1437"/>
      <c r="AB5" s="1435"/>
      <c r="AC5" s="1433"/>
      <c r="AD5" s="1443"/>
      <c r="AE5" s="1453"/>
      <c r="AF5" s="1454"/>
      <c r="AG5" s="1455"/>
      <c r="AH5" s="1439"/>
      <c r="AI5" s="1463"/>
      <c r="AJ5" s="1466"/>
      <c r="AK5" s="1457"/>
      <c r="AL5" s="1460"/>
      <c r="AM5" s="1448"/>
      <c r="AN5" s="1451"/>
      <c r="AO5" s="321"/>
      <c r="AR5" s="30"/>
      <c r="AS5" s="30"/>
      <c r="AT5" s="30"/>
      <c r="AU5" s="30"/>
      <c r="AV5" s="30"/>
      <c r="AW5" s="30"/>
      <c r="AX5" s="30"/>
      <c r="AY5" s="30"/>
      <c r="AZ5" s="30"/>
    </row>
    <row r="6" spans="2:52" ht="30" customHeight="1" x14ac:dyDescent="0.3">
      <c r="B6" s="319"/>
      <c r="C6" s="1485" t="s">
        <v>150</v>
      </c>
      <c r="D6" s="1486"/>
      <c r="E6" s="1489"/>
      <c r="F6" s="1430"/>
      <c r="G6" s="1431"/>
      <c r="H6" s="269" t="s">
        <v>113</v>
      </c>
      <c r="I6" s="664"/>
      <c r="J6" s="228" t="s">
        <v>211</v>
      </c>
      <c r="K6" s="190" t="s">
        <v>208</v>
      </c>
      <c r="L6" s="228" t="s">
        <v>461</v>
      </c>
      <c r="M6" s="191" t="s">
        <v>175</v>
      </c>
      <c r="N6" s="228" t="s">
        <v>213</v>
      </c>
      <c r="O6" s="190" t="s">
        <v>284</v>
      </c>
      <c r="P6" s="228" t="s">
        <v>452</v>
      </c>
      <c r="Q6" s="191" t="s">
        <v>323</v>
      </c>
      <c r="R6" s="228" t="s">
        <v>454</v>
      </c>
      <c r="S6" s="190"/>
      <c r="T6" s="663"/>
      <c r="U6" s="191" t="s">
        <v>208</v>
      </c>
      <c r="V6" s="228" t="s">
        <v>450</v>
      </c>
      <c r="W6" s="191" t="s">
        <v>451</v>
      </c>
      <c r="X6" s="228" t="s">
        <v>213</v>
      </c>
      <c r="Y6" s="190" t="s">
        <v>284</v>
      </c>
      <c r="Z6" s="228" t="s">
        <v>450</v>
      </c>
      <c r="AA6" s="191" t="s">
        <v>451</v>
      </c>
      <c r="AB6" s="228" t="s">
        <v>213</v>
      </c>
      <c r="AC6" s="190" t="s">
        <v>165</v>
      </c>
      <c r="AD6" s="229" t="s">
        <v>456</v>
      </c>
      <c r="AE6" s="1453"/>
      <c r="AF6" s="1454"/>
      <c r="AG6" s="1455"/>
      <c r="AH6" s="1439"/>
      <c r="AI6" s="1463"/>
      <c r="AJ6" s="1466"/>
      <c r="AK6" s="1457"/>
      <c r="AL6" s="1460"/>
      <c r="AM6" s="1448"/>
      <c r="AN6" s="1451"/>
      <c r="AO6" s="321"/>
      <c r="AR6" s="30"/>
      <c r="AS6" s="94"/>
      <c r="AT6" s="30"/>
      <c r="AU6" s="30"/>
      <c r="AV6" s="30"/>
      <c r="AW6" s="30"/>
      <c r="AX6" s="30"/>
      <c r="AY6" s="30"/>
      <c r="AZ6" s="30"/>
    </row>
    <row r="7" spans="2:52" ht="30" customHeight="1" thickBot="1" x14ac:dyDescent="0.3">
      <c r="B7" s="319"/>
      <c r="C7" s="1487" t="s">
        <v>151</v>
      </c>
      <c r="D7" s="1488"/>
      <c r="E7" s="1489"/>
      <c r="F7" s="1430"/>
      <c r="G7" s="1431"/>
      <c r="H7" s="1315" t="s">
        <v>116</v>
      </c>
      <c r="I7" s="664"/>
      <c r="J7" s="201" t="s">
        <v>443</v>
      </c>
      <c r="K7" s="200" t="s">
        <v>443</v>
      </c>
      <c r="L7" s="201" t="s">
        <v>444</v>
      </c>
      <c r="M7" s="202" t="s">
        <v>444</v>
      </c>
      <c r="N7" s="201" t="s">
        <v>444</v>
      </c>
      <c r="O7" s="200" t="s">
        <v>444</v>
      </c>
      <c r="P7" s="201" t="s">
        <v>445</v>
      </c>
      <c r="Q7" s="202" t="s">
        <v>445</v>
      </c>
      <c r="R7" s="201" t="s">
        <v>446</v>
      </c>
      <c r="S7" s="200" t="s">
        <v>446</v>
      </c>
      <c r="T7" s="663"/>
      <c r="U7" s="202" t="s">
        <v>446</v>
      </c>
      <c r="V7" s="201" t="s">
        <v>447</v>
      </c>
      <c r="W7" s="202" t="s">
        <v>447</v>
      </c>
      <c r="X7" s="201" t="s">
        <v>447</v>
      </c>
      <c r="Y7" s="200" t="s">
        <v>447</v>
      </c>
      <c r="Z7" s="201" t="s">
        <v>448</v>
      </c>
      <c r="AA7" s="202" t="s">
        <v>448</v>
      </c>
      <c r="AB7" s="201" t="s">
        <v>448</v>
      </c>
      <c r="AC7" s="200" t="s">
        <v>448</v>
      </c>
      <c r="AD7" s="223" t="s">
        <v>449</v>
      </c>
      <c r="AE7" s="90">
        <v>1</v>
      </c>
      <c r="AF7" s="91">
        <v>2</v>
      </c>
      <c r="AG7" s="92">
        <v>3</v>
      </c>
      <c r="AH7" s="1440"/>
      <c r="AI7" s="1464"/>
      <c r="AJ7" s="1467"/>
      <c r="AK7" s="1458"/>
      <c r="AL7" s="1461"/>
      <c r="AM7" s="1449"/>
      <c r="AN7" s="1452"/>
      <c r="AO7" s="321"/>
      <c r="AR7" s="30"/>
      <c r="AS7" s="30"/>
      <c r="AT7" s="30"/>
      <c r="AU7" s="30"/>
      <c r="AV7" s="30"/>
      <c r="AW7" s="30"/>
      <c r="AX7" s="30"/>
      <c r="AY7" s="30"/>
      <c r="AZ7" s="30"/>
    </row>
    <row r="8" spans="2:52" s="17" customFormat="1" ht="30" customHeight="1" x14ac:dyDescent="0.25">
      <c r="B8" s="314"/>
      <c r="C8" s="389">
        <v>1</v>
      </c>
      <c r="D8" s="580" t="s">
        <v>152</v>
      </c>
      <c r="E8" s="390">
        <v>69</v>
      </c>
      <c r="F8" s="390">
        <v>69</v>
      </c>
      <c r="G8" s="390">
        <v>69</v>
      </c>
      <c r="H8" s="1316">
        <v>50</v>
      </c>
      <c r="I8" s="664"/>
      <c r="J8" s="397"/>
      <c r="K8" s="397"/>
      <c r="L8" s="397"/>
      <c r="M8" s="397"/>
      <c r="N8" s="397"/>
      <c r="O8" s="397"/>
      <c r="P8" s="397"/>
      <c r="Q8" s="397"/>
      <c r="R8" s="397"/>
      <c r="S8" s="397"/>
      <c r="T8" s="726"/>
      <c r="U8" s="397"/>
      <c r="V8" s="397"/>
      <c r="W8" s="397"/>
      <c r="X8" s="397"/>
      <c r="Y8" s="397"/>
      <c r="Z8" s="397"/>
      <c r="AA8" s="397"/>
      <c r="AB8" s="397"/>
      <c r="AC8" s="397"/>
      <c r="AD8" s="397"/>
      <c r="AE8" s="1053"/>
      <c r="AF8" s="792"/>
      <c r="AG8" s="1054"/>
      <c r="AH8" s="1055">
        <f t="shared" ref="AH8:AH16" si="0">COUNT(I8:AG8)</f>
        <v>0</v>
      </c>
      <c r="AI8" s="1056">
        <f t="shared" ref="AI8:AI16" si="1">AH8*H8</f>
        <v>0</v>
      </c>
      <c r="AJ8" s="1057">
        <f t="shared" ref="AJ8:AJ16" si="2">SUM(I8:AG8)</f>
        <v>0</v>
      </c>
      <c r="AK8" s="1058">
        <f t="shared" ref="AK8:AK16" si="3">AJ8-AI8</f>
        <v>0</v>
      </c>
      <c r="AL8" s="1059" t="e">
        <f t="shared" ref="AL8:AL16" si="4">AJ8/AH8</f>
        <v>#DIV/0!</v>
      </c>
      <c r="AM8" s="1060" t="e">
        <f t="shared" ref="AM8:AM16" si="5">(AL8/H8)*100</f>
        <v>#DIV/0!</v>
      </c>
      <c r="AN8" s="1061" t="e">
        <f t="shared" ref="AN8:AN16" si="6">AL8/25</f>
        <v>#DIV/0!</v>
      </c>
      <c r="AO8" s="315"/>
      <c r="AR8" s="55"/>
      <c r="AS8" s="55"/>
      <c r="AT8" s="55"/>
      <c r="AU8" s="55"/>
      <c r="AV8" s="55"/>
      <c r="AW8" s="55"/>
      <c r="AX8" s="55"/>
      <c r="AY8" s="55"/>
      <c r="AZ8" s="55"/>
    </row>
    <row r="9" spans="2:52" s="17" customFormat="1" ht="30" customHeight="1" x14ac:dyDescent="0.25">
      <c r="B9" s="314"/>
      <c r="C9" s="391">
        <v>2</v>
      </c>
      <c r="D9" s="581" t="s">
        <v>153</v>
      </c>
      <c r="E9" s="393">
        <v>49</v>
      </c>
      <c r="F9" s="393">
        <v>49</v>
      </c>
      <c r="G9" s="582" t="s">
        <v>154</v>
      </c>
      <c r="H9" s="1317">
        <v>42</v>
      </c>
      <c r="I9" s="664"/>
      <c r="J9" s="399"/>
      <c r="K9" s="399"/>
      <c r="L9" s="399"/>
      <c r="M9" s="399"/>
      <c r="N9" s="399"/>
      <c r="O9" s="399"/>
      <c r="P9" s="399"/>
      <c r="Q9" s="399"/>
      <c r="R9" s="399"/>
      <c r="S9" s="399"/>
      <c r="T9" s="726"/>
      <c r="U9" s="399"/>
      <c r="V9" s="399"/>
      <c r="W9" s="399"/>
      <c r="X9" s="399"/>
      <c r="Y9" s="399"/>
      <c r="Z9" s="399"/>
      <c r="AA9" s="795"/>
      <c r="AB9" s="399"/>
      <c r="AC9" s="399"/>
      <c r="AD9" s="399"/>
      <c r="AE9" s="793"/>
      <c r="AF9" s="399"/>
      <c r="AG9" s="393"/>
      <c r="AH9" s="799">
        <f t="shared" si="0"/>
        <v>0</v>
      </c>
      <c r="AI9" s="800">
        <f t="shared" si="1"/>
        <v>0</v>
      </c>
      <c r="AJ9" s="801">
        <f t="shared" si="2"/>
        <v>0</v>
      </c>
      <c r="AK9" s="802">
        <f t="shared" si="3"/>
        <v>0</v>
      </c>
      <c r="AL9" s="800" t="e">
        <f t="shared" si="4"/>
        <v>#DIV/0!</v>
      </c>
      <c r="AM9" s="803" t="e">
        <f t="shared" si="5"/>
        <v>#DIV/0!</v>
      </c>
      <c r="AN9" s="804" t="e">
        <f t="shared" si="6"/>
        <v>#DIV/0!</v>
      </c>
      <c r="AO9" s="315"/>
      <c r="AR9" s="30"/>
      <c r="AS9" s="113"/>
      <c r="AT9" s="55"/>
      <c r="AU9" s="30"/>
      <c r="AV9" s="30"/>
      <c r="AW9" s="55"/>
      <c r="AX9" s="55"/>
      <c r="AY9" s="55"/>
      <c r="AZ9" s="55"/>
    </row>
    <row r="10" spans="2:52" s="17" customFormat="1" ht="30" customHeight="1" x14ac:dyDescent="0.25">
      <c r="B10" s="314"/>
      <c r="C10" s="394">
        <v>3</v>
      </c>
      <c r="D10" s="1126" t="s">
        <v>493</v>
      </c>
      <c r="E10" s="395"/>
      <c r="F10" s="395"/>
      <c r="G10" s="395">
        <v>28</v>
      </c>
      <c r="H10" s="1318">
        <v>36</v>
      </c>
      <c r="I10" s="664"/>
      <c r="J10" s="400"/>
      <c r="K10" s="400"/>
      <c r="L10" s="400"/>
      <c r="M10" s="400"/>
      <c r="N10" s="400"/>
      <c r="O10" s="400"/>
      <c r="P10" s="400"/>
      <c r="Q10" s="400"/>
      <c r="R10" s="400"/>
      <c r="S10" s="400"/>
      <c r="T10" s="726"/>
      <c r="U10" s="400"/>
      <c r="V10" s="400"/>
      <c r="W10" s="400"/>
      <c r="X10" s="400"/>
      <c r="Y10" s="398"/>
      <c r="Z10" s="398"/>
      <c r="AA10" s="832"/>
      <c r="AB10" s="398"/>
      <c r="AC10" s="398"/>
      <c r="AD10" s="398"/>
      <c r="AE10" s="794"/>
      <c r="AF10" s="400"/>
      <c r="AG10" s="585"/>
      <c r="AH10" s="1062">
        <f t="shared" si="0"/>
        <v>0</v>
      </c>
      <c r="AI10" s="1063">
        <f t="shared" si="1"/>
        <v>0</v>
      </c>
      <c r="AJ10" s="1064">
        <f t="shared" si="2"/>
        <v>0</v>
      </c>
      <c r="AK10" s="1065">
        <f t="shared" si="3"/>
        <v>0</v>
      </c>
      <c r="AL10" s="1063" t="e">
        <f t="shared" si="4"/>
        <v>#DIV/0!</v>
      </c>
      <c r="AM10" s="1066" t="e">
        <f t="shared" si="5"/>
        <v>#DIV/0!</v>
      </c>
      <c r="AN10" s="1067" t="e">
        <f t="shared" si="6"/>
        <v>#DIV/0!</v>
      </c>
      <c r="AO10" s="315"/>
      <c r="AR10" s="30"/>
      <c r="AS10" s="113"/>
      <c r="AT10" s="55"/>
      <c r="AU10" s="30"/>
      <c r="AV10" s="30"/>
      <c r="AW10" s="55"/>
      <c r="AX10" s="55"/>
      <c r="AY10" s="55"/>
      <c r="AZ10" s="55"/>
    </row>
    <row r="11" spans="2:52" s="17" customFormat="1" ht="30" customHeight="1" x14ac:dyDescent="0.25">
      <c r="B11" s="314"/>
      <c r="C11" s="391">
        <v>4</v>
      </c>
      <c r="D11" s="581" t="s">
        <v>158</v>
      </c>
      <c r="E11" s="393">
        <v>31</v>
      </c>
      <c r="F11" s="393">
        <v>31</v>
      </c>
      <c r="G11" s="582" t="s">
        <v>159</v>
      </c>
      <c r="H11" s="1317">
        <v>33</v>
      </c>
      <c r="I11" s="664"/>
      <c r="J11" s="399"/>
      <c r="K11" s="399"/>
      <c r="L11" s="399"/>
      <c r="M11" s="399"/>
      <c r="N11" s="399"/>
      <c r="O11" s="399"/>
      <c r="P11" s="399"/>
      <c r="Q11" s="399"/>
      <c r="R11" s="399"/>
      <c r="S11" s="399"/>
      <c r="T11" s="726"/>
      <c r="U11" s="399"/>
      <c r="V11" s="399"/>
      <c r="W11" s="399"/>
      <c r="X11" s="399"/>
      <c r="Y11" s="716"/>
      <c r="Z11" s="716"/>
      <c r="AA11" s="716"/>
      <c r="AB11" s="716"/>
      <c r="AC11" s="716"/>
      <c r="AD11" s="716"/>
      <c r="AE11" s="793"/>
      <c r="AF11" s="399"/>
      <c r="AG11" s="393"/>
      <c r="AH11" s="799">
        <f t="shared" si="0"/>
        <v>0</v>
      </c>
      <c r="AI11" s="800">
        <f t="shared" si="1"/>
        <v>0</v>
      </c>
      <c r="AJ11" s="801">
        <f t="shared" si="2"/>
        <v>0</v>
      </c>
      <c r="AK11" s="802">
        <f t="shared" si="3"/>
        <v>0</v>
      </c>
      <c r="AL11" s="800" t="e">
        <f t="shared" si="4"/>
        <v>#DIV/0!</v>
      </c>
      <c r="AM11" s="803" t="e">
        <f t="shared" si="5"/>
        <v>#DIV/0!</v>
      </c>
      <c r="AN11" s="804" t="e">
        <f t="shared" si="6"/>
        <v>#DIV/0!</v>
      </c>
      <c r="AO11" s="315"/>
      <c r="AR11" s="30"/>
      <c r="AS11" s="113"/>
      <c r="AT11" s="55"/>
      <c r="AU11" s="112"/>
      <c r="AV11" s="112"/>
      <c r="AW11" s="55"/>
      <c r="AX11" s="55"/>
      <c r="AY11" s="55"/>
      <c r="AZ11" s="55"/>
    </row>
    <row r="12" spans="2:52" s="17" customFormat="1" ht="30" customHeight="1" x14ac:dyDescent="0.25">
      <c r="B12" s="314"/>
      <c r="C12" s="394">
        <v>5</v>
      </c>
      <c r="D12" s="1126" t="s">
        <v>162</v>
      </c>
      <c r="E12" s="395">
        <v>28</v>
      </c>
      <c r="F12" s="395">
        <v>28</v>
      </c>
      <c r="G12" s="1319" t="s">
        <v>163</v>
      </c>
      <c r="H12" s="1318">
        <v>32</v>
      </c>
      <c r="I12" s="664"/>
      <c r="J12" s="400"/>
      <c r="K12" s="400"/>
      <c r="L12" s="400"/>
      <c r="M12" s="400"/>
      <c r="N12" s="400"/>
      <c r="O12" s="400"/>
      <c r="P12" s="400"/>
      <c r="Q12" s="400"/>
      <c r="R12" s="400"/>
      <c r="S12" s="400"/>
      <c r="T12" s="726"/>
      <c r="U12" s="400"/>
      <c r="V12" s="400"/>
      <c r="W12" s="400"/>
      <c r="X12" s="400"/>
      <c r="Y12" s="398"/>
      <c r="Z12" s="398"/>
      <c r="AA12" s="832"/>
      <c r="AB12" s="398"/>
      <c r="AC12" s="398"/>
      <c r="AD12" s="398"/>
      <c r="AE12" s="794"/>
      <c r="AF12" s="400"/>
      <c r="AG12" s="585"/>
      <c r="AH12" s="1062">
        <f t="shared" si="0"/>
        <v>0</v>
      </c>
      <c r="AI12" s="1063">
        <f t="shared" si="1"/>
        <v>0</v>
      </c>
      <c r="AJ12" s="1064">
        <f t="shared" si="2"/>
        <v>0</v>
      </c>
      <c r="AK12" s="1065">
        <f t="shared" si="3"/>
        <v>0</v>
      </c>
      <c r="AL12" s="1063" t="e">
        <f t="shared" si="4"/>
        <v>#DIV/0!</v>
      </c>
      <c r="AM12" s="1066" t="e">
        <f t="shared" si="5"/>
        <v>#DIV/0!</v>
      </c>
      <c r="AN12" s="1067" t="e">
        <f t="shared" si="6"/>
        <v>#DIV/0!</v>
      </c>
      <c r="AO12" s="315"/>
      <c r="AR12" s="30"/>
      <c r="AS12" s="78"/>
      <c r="AT12" s="55"/>
      <c r="AU12" s="55"/>
      <c r="AV12" s="55"/>
      <c r="AW12" s="55"/>
      <c r="AX12" s="55"/>
      <c r="AY12" s="55"/>
      <c r="AZ12" s="55"/>
    </row>
    <row r="13" spans="2:52" s="17" customFormat="1" ht="30" customHeight="1" x14ac:dyDescent="0.25">
      <c r="B13" s="314"/>
      <c r="C13" s="391">
        <v>6</v>
      </c>
      <c r="D13" s="581" t="s">
        <v>155</v>
      </c>
      <c r="E13" s="393">
        <v>36</v>
      </c>
      <c r="F13" s="393">
        <v>36</v>
      </c>
      <c r="G13" s="582" t="s">
        <v>156</v>
      </c>
      <c r="H13" s="1317">
        <v>31</v>
      </c>
      <c r="I13" s="664"/>
      <c r="J13" s="399"/>
      <c r="K13" s="399"/>
      <c r="L13" s="399"/>
      <c r="M13" s="399"/>
      <c r="N13" s="399"/>
      <c r="O13" s="399"/>
      <c r="P13" s="399"/>
      <c r="Q13" s="399"/>
      <c r="R13" s="399"/>
      <c r="S13" s="399"/>
      <c r="T13" s="726"/>
      <c r="U13" s="399"/>
      <c r="V13" s="399"/>
      <c r="W13" s="399"/>
      <c r="X13" s="399"/>
      <c r="Y13" s="399"/>
      <c r="Z13" s="399"/>
      <c r="AA13" s="795"/>
      <c r="AB13" s="399"/>
      <c r="AC13" s="399"/>
      <c r="AD13" s="399"/>
      <c r="AE13" s="793"/>
      <c r="AF13" s="399"/>
      <c r="AG13" s="393"/>
      <c r="AH13" s="799">
        <f t="shared" si="0"/>
        <v>0</v>
      </c>
      <c r="AI13" s="800">
        <f t="shared" si="1"/>
        <v>0</v>
      </c>
      <c r="AJ13" s="801">
        <f t="shared" si="2"/>
        <v>0</v>
      </c>
      <c r="AK13" s="802">
        <f t="shared" si="3"/>
        <v>0</v>
      </c>
      <c r="AL13" s="800" t="e">
        <f t="shared" si="4"/>
        <v>#DIV/0!</v>
      </c>
      <c r="AM13" s="803" t="e">
        <f t="shared" si="5"/>
        <v>#DIV/0!</v>
      </c>
      <c r="AN13" s="804" t="e">
        <f t="shared" si="6"/>
        <v>#DIV/0!</v>
      </c>
      <c r="AO13" s="315"/>
      <c r="AR13" s="112"/>
      <c r="AS13" s="78"/>
      <c r="AT13" s="55"/>
      <c r="AU13" s="55"/>
      <c r="AV13" s="55"/>
      <c r="AW13" s="55"/>
      <c r="AX13" s="55"/>
      <c r="AY13" s="55"/>
      <c r="AZ13" s="55"/>
    </row>
    <row r="14" spans="2:52" s="17" customFormat="1" ht="30" customHeight="1" x14ac:dyDescent="0.25">
      <c r="B14" s="314"/>
      <c r="C14" s="394">
        <v>7</v>
      </c>
      <c r="D14" s="1126" t="s">
        <v>157</v>
      </c>
      <c r="E14" s="395">
        <v>33</v>
      </c>
      <c r="F14" s="395">
        <v>33</v>
      </c>
      <c r="G14" s="1319" t="s">
        <v>156</v>
      </c>
      <c r="H14" s="1318">
        <v>30</v>
      </c>
      <c r="I14" s="664"/>
      <c r="J14" s="400"/>
      <c r="K14" s="400"/>
      <c r="L14" s="400"/>
      <c r="M14" s="400"/>
      <c r="N14" s="400"/>
      <c r="O14" s="400"/>
      <c r="P14" s="400"/>
      <c r="Q14" s="400"/>
      <c r="R14" s="400"/>
      <c r="S14" s="400"/>
      <c r="T14" s="726"/>
      <c r="U14" s="400"/>
      <c r="V14" s="400"/>
      <c r="W14" s="400"/>
      <c r="X14" s="400"/>
      <c r="Y14" s="398"/>
      <c r="Z14" s="398"/>
      <c r="AA14" s="398"/>
      <c r="AB14" s="398"/>
      <c r="AC14" s="398"/>
      <c r="AD14" s="398"/>
      <c r="AE14" s="794"/>
      <c r="AF14" s="400"/>
      <c r="AG14" s="585"/>
      <c r="AH14" s="1062">
        <f t="shared" si="0"/>
        <v>0</v>
      </c>
      <c r="AI14" s="1063">
        <f t="shared" si="1"/>
        <v>0</v>
      </c>
      <c r="AJ14" s="1064">
        <f t="shared" si="2"/>
        <v>0</v>
      </c>
      <c r="AK14" s="1065">
        <f t="shared" si="3"/>
        <v>0</v>
      </c>
      <c r="AL14" s="1063" t="e">
        <f t="shared" si="4"/>
        <v>#DIV/0!</v>
      </c>
      <c r="AM14" s="1066" t="e">
        <f t="shared" si="5"/>
        <v>#DIV/0!</v>
      </c>
      <c r="AN14" s="1067" t="e">
        <f t="shared" si="6"/>
        <v>#DIV/0!</v>
      </c>
      <c r="AO14" s="315"/>
      <c r="AR14" s="55"/>
      <c r="AS14" s="78"/>
      <c r="AT14" s="55"/>
      <c r="AU14" s="55"/>
      <c r="AV14" s="55"/>
      <c r="AW14" s="55"/>
      <c r="AX14" s="55"/>
      <c r="AY14" s="55"/>
      <c r="AZ14" s="55"/>
    </row>
    <row r="15" spans="2:52" s="17" customFormat="1" ht="30" customHeight="1" x14ac:dyDescent="0.25">
      <c r="B15" s="314"/>
      <c r="C15" s="391">
        <v>8</v>
      </c>
      <c r="D15" s="581" t="s">
        <v>160</v>
      </c>
      <c r="E15" s="393">
        <v>29</v>
      </c>
      <c r="F15" s="393">
        <v>29</v>
      </c>
      <c r="G15" s="582" t="s">
        <v>161</v>
      </c>
      <c r="H15" s="1317">
        <v>30</v>
      </c>
      <c r="I15" s="664"/>
      <c r="J15" s="399"/>
      <c r="K15" s="399"/>
      <c r="L15" s="399"/>
      <c r="M15" s="399"/>
      <c r="N15" s="399"/>
      <c r="O15" s="399"/>
      <c r="P15" s="399"/>
      <c r="Q15" s="399"/>
      <c r="R15" s="399"/>
      <c r="S15" s="399"/>
      <c r="T15" s="726"/>
      <c r="U15" s="399"/>
      <c r="V15" s="399"/>
      <c r="W15" s="399"/>
      <c r="X15" s="399"/>
      <c r="Y15" s="716"/>
      <c r="Z15" s="716"/>
      <c r="AA15" s="795"/>
      <c r="AB15" s="716"/>
      <c r="AC15" s="716"/>
      <c r="AD15" s="716"/>
      <c r="AE15" s="793"/>
      <c r="AF15" s="399"/>
      <c r="AG15" s="393"/>
      <c r="AH15" s="799">
        <f t="shared" si="0"/>
        <v>0</v>
      </c>
      <c r="AI15" s="800">
        <f t="shared" si="1"/>
        <v>0</v>
      </c>
      <c r="AJ15" s="801">
        <f t="shared" si="2"/>
        <v>0</v>
      </c>
      <c r="AK15" s="802">
        <f t="shared" si="3"/>
        <v>0</v>
      </c>
      <c r="AL15" s="800" t="e">
        <f t="shared" si="4"/>
        <v>#DIV/0!</v>
      </c>
      <c r="AM15" s="803" t="e">
        <f t="shared" si="5"/>
        <v>#DIV/0!</v>
      </c>
      <c r="AN15" s="804" t="e">
        <f t="shared" si="6"/>
        <v>#DIV/0!</v>
      </c>
      <c r="AO15" s="315"/>
      <c r="AR15" s="55"/>
      <c r="AS15" s="78"/>
      <c r="AT15" s="55"/>
      <c r="AU15" s="55"/>
      <c r="AV15" s="55"/>
      <c r="AW15" s="55"/>
      <c r="AX15" s="55"/>
      <c r="AY15" s="55"/>
      <c r="AZ15" s="55"/>
    </row>
    <row r="16" spans="2:52" s="17" customFormat="1" ht="30" customHeight="1" x14ac:dyDescent="0.25">
      <c r="B16" s="314"/>
      <c r="C16" s="394">
        <v>9</v>
      </c>
      <c r="D16" s="1126" t="s">
        <v>167</v>
      </c>
      <c r="E16" s="395">
        <v>22</v>
      </c>
      <c r="F16" s="395">
        <v>22</v>
      </c>
      <c r="G16" s="1319" t="s">
        <v>168</v>
      </c>
      <c r="H16" s="1318">
        <v>23</v>
      </c>
      <c r="I16" s="664"/>
      <c r="J16" s="400"/>
      <c r="K16" s="400"/>
      <c r="L16" s="400"/>
      <c r="M16" s="400"/>
      <c r="N16" s="400"/>
      <c r="O16" s="400"/>
      <c r="P16" s="400"/>
      <c r="Q16" s="400"/>
      <c r="R16" s="400"/>
      <c r="S16" s="400"/>
      <c r="T16" s="726"/>
      <c r="U16" s="400"/>
      <c r="V16" s="400"/>
      <c r="W16" s="400"/>
      <c r="X16" s="400"/>
      <c r="Y16" s="400"/>
      <c r="Z16" s="400"/>
      <c r="AA16" s="832"/>
      <c r="AB16" s="400"/>
      <c r="AC16" s="400"/>
      <c r="AD16" s="400"/>
      <c r="AE16" s="1053"/>
      <c r="AF16" s="792"/>
      <c r="AG16" s="1054"/>
      <c r="AH16" s="1068">
        <f t="shared" si="0"/>
        <v>0</v>
      </c>
      <c r="AI16" s="1063">
        <f t="shared" si="1"/>
        <v>0</v>
      </c>
      <c r="AJ16" s="1064">
        <f t="shared" si="2"/>
        <v>0</v>
      </c>
      <c r="AK16" s="1069">
        <f t="shared" si="3"/>
        <v>0</v>
      </c>
      <c r="AL16" s="1056" t="e">
        <f t="shared" si="4"/>
        <v>#DIV/0!</v>
      </c>
      <c r="AM16" s="1070" t="e">
        <f t="shared" si="5"/>
        <v>#DIV/0!</v>
      </c>
      <c r="AN16" s="1071" t="e">
        <f t="shared" si="6"/>
        <v>#DIV/0!</v>
      </c>
      <c r="AO16" s="315"/>
      <c r="AR16" s="55"/>
      <c r="AS16" s="78"/>
      <c r="AT16" s="55"/>
      <c r="AU16" s="55"/>
      <c r="AV16" s="55"/>
      <c r="AW16" s="55"/>
      <c r="AX16" s="55"/>
      <c r="AY16" s="55"/>
      <c r="AZ16" s="55"/>
    </row>
    <row r="17" spans="1:53" s="17" customFormat="1" ht="30" customHeight="1" x14ac:dyDescent="0.25">
      <c r="B17" s="314"/>
      <c r="C17" s="391">
        <v>10</v>
      </c>
      <c r="D17" s="581" t="s">
        <v>164</v>
      </c>
      <c r="E17" s="393">
        <v>26</v>
      </c>
      <c r="F17" s="393">
        <v>26</v>
      </c>
      <c r="G17" s="582" t="s">
        <v>165</v>
      </c>
      <c r="H17" s="1317">
        <v>22</v>
      </c>
      <c r="I17" s="664"/>
      <c r="J17" s="1299"/>
      <c r="K17" s="1299"/>
      <c r="L17" s="1299"/>
      <c r="M17" s="1299"/>
      <c r="N17" s="1299"/>
      <c r="O17" s="1299"/>
      <c r="P17" s="1299"/>
      <c r="Q17" s="1299"/>
      <c r="R17" s="1299"/>
      <c r="S17" s="1299"/>
      <c r="T17" s="726"/>
      <c r="U17" s="1299"/>
      <c r="V17" s="1299"/>
      <c r="W17" s="1299"/>
      <c r="X17" s="1299"/>
      <c r="Y17" s="1300"/>
      <c r="Z17" s="1300"/>
      <c r="AA17" s="1300"/>
      <c r="AB17" s="1300"/>
      <c r="AC17" s="1300"/>
      <c r="AD17" s="1300"/>
      <c r="AE17" s="1301"/>
      <c r="AF17" s="1302"/>
      <c r="AG17" s="1296"/>
      <c r="AH17" s="1068">
        <f t="shared" ref="AH17:AH22" si="7">COUNT(I17:AG17)</f>
        <v>0</v>
      </c>
      <c r="AI17" s="1063">
        <f t="shared" ref="AI17:AI22" si="8">AH17*H17</f>
        <v>0</v>
      </c>
      <c r="AJ17" s="1064">
        <f t="shared" ref="AJ17:AJ22" si="9">SUM(I17:AG17)</f>
        <v>0</v>
      </c>
      <c r="AK17" s="1069">
        <f t="shared" ref="AK17:AK22" si="10">AJ17-AI17</f>
        <v>0</v>
      </c>
      <c r="AL17" s="1056" t="e">
        <f t="shared" ref="AL17:AL22" si="11">AJ17/AH17</f>
        <v>#DIV/0!</v>
      </c>
      <c r="AM17" s="1070" t="e">
        <f t="shared" ref="AM17:AM22" si="12">(AL17/H17)*100</f>
        <v>#DIV/0!</v>
      </c>
      <c r="AN17" s="1071" t="e">
        <f t="shared" ref="AN17:AN22" si="13">AL17/25</f>
        <v>#DIV/0!</v>
      </c>
      <c r="AO17" s="315"/>
      <c r="AR17" s="55"/>
      <c r="AS17" s="146" t="s">
        <v>166</v>
      </c>
      <c r="AT17" s="26"/>
      <c r="AU17" s="26"/>
      <c r="AV17" s="26"/>
      <c r="AW17" s="26"/>
      <c r="AX17" s="55"/>
      <c r="AY17" s="55"/>
      <c r="AZ17" s="55"/>
    </row>
    <row r="18" spans="1:53" s="17" customFormat="1" ht="30" customHeight="1" x14ac:dyDescent="0.25">
      <c r="B18" s="314"/>
      <c r="C18" s="583">
        <v>11</v>
      </c>
      <c r="D18" s="584" t="s">
        <v>565</v>
      </c>
      <c r="E18" s="398"/>
      <c r="F18" s="400"/>
      <c r="G18" s="1310"/>
      <c r="H18" s="1320">
        <v>22</v>
      </c>
      <c r="I18" s="664"/>
      <c r="J18" s="400"/>
      <c r="K18" s="400"/>
      <c r="L18" s="400"/>
      <c r="M18" s="400"/>
      <c r="N18" s="400"/>
      <c r="O18" s="400"/>
      <c r="P18" s="400"/>
      <c r="Q18" s="400"/>
      <c r="R18" s="400"/>
      <c r="S18" s="400"/>
      <c r="T18" s="726"/>
      <c r="U18" s="400"/>
      <c r="V18" s="400"/>
      <c r="W18" s="400"/>
      <c r="X18" s="400"/>
      <c r="Y18" s="400"/>
      <c r="Z18" s="400"/>
      <c r="AA18" s="400"/>
      <c r="AB18" s="400"/>
      <c r="AC18" s="400"/>
      <c r="AD18" s="400"/>
      <c r="AE18" s="400"/>
      <c r="AF18" s="400"/>
      <c r="AG18" s="400"/>
      <c r="AH18" s="1068">
        <f t="shared" si="7"/>
        <v>0</v>
      </c>
      <c r="AI18" s="1063">
        <f t="shared" si="8"/>
        <v>0</v>
      </c>
      <c r="AJ18" s="1064">
        <f t="shared" si="9"/>
        <v>0</v>
      </c>
      <c r="AK18" s="1069">
        <f t="shared" si="10"/>
        <v>0</v>
      </c>
      <c r="AL18" s="1056" t="e">
        <f t="shared" si="11"/>
        <v>#DIV/0!</v>
      </c>
      <c r="AM18" s="1070" t="e">
        <f t="shared" si="12"/>
        <v>#DIV/0!</v>
      </c>
      <c r="AN18" s="1071" t="e">
        <f t="shared" si="13"/>
        <v>#DIV/0!</v>
      </c>
      <c r="AO18" s="315"/>
      <c r="AR18" s="55"/>
      <c r="AS18" s="146"/>
      <c r="AT18" s="26"/>
      <c r="AU18" s="26"/>
      <c r="AV18" s="26"/>
      <c r="AW18" s="26"/>
      <c r="AX18" s="55"/>
      <c r="AY18" s="55"/>
      <c r="AZ18" s="55"/>
    </row>
    <row r="19" spans="1:53" s="17" customFormat="1" ht="30" customHeight="1" x14ac:dyDescent="0.25">
      <c r="B19" s="314"/>
      <c r="C19" s="1294">
        <v>12</v>
      </c>
      <c r="D19" s="1295" t="s">
        <v>171</v>
      </c>
      <c r="E19" s="1296">
        <v>17</v>
      </c>
      <c r="F19" s="1296">
        <v>17</v>
      </c>
      <c r="G19" s="1297" t="s">
        <v>170</v>
      </c>
      <c r="H19" s="1322">
        <v>18</v>
      </c>
      <c r="I19" s="664"/>
      <c r="J19" s="797"/>
      <c r="K19" s="797"/>
      <c r="L19" s="797"/>
      <c r="M19" s="797"/>
      <c r="N19" s="797"/>
      <c r="O19" s="797"/>
      <c r="P19" s="797"/>
      <c r="Q19" s="797"/>
      <c r="R19" s="797"/>
      <c r="S19" s="797"/>
      <c r="T19" s="726"/>
      <c r="U19" s="797"/>
      <c r="V19" s="797"/>
      <c r="W19" s="797"/>
      <c r="X19" s="797"/>
      <c r="Y19" s="797"/>
      <c r="Z19" s="795"/>
      <c r="AA19" s="795"/>
      <c r="AB19" s="795"/>
      <c r="AC19" s="795"/>
      <c r="AD19" s="605"/>
      <c r="AE19" s="796"/>
      <c r="AF19" s="797"/>
      <c r="AG19" s="805"/>
      <c r="AH19" s="1323">
        <f t="shared" si="7"/>
        <v>0</v>
      </c>
      <c r="AI19" s="800">
        <f t="shared" si="8"/>
        <v>0</v>
      </c>
      <c r="AJ19" s="801">
        <f t="shared" si="9"/>
        <v>0</v>
      </c>
      <c r="AK19" s="1324">
        <f t="shared" si="10"/>
        <v>0</v>
      </c>
      <c r="AL19" s="1325" t="e">
        <f t="shared" si="11"/>
        <v>#DIV/0!</v>
      </c>
      <c r="AM19" s="1326" t="e">
        <f t="shared" si="12"/>
        <v>#DIV/0!</v>
      </c>
      <c r="AN19" s="1327" t="e">
        <f t="shared" si="13"/>
        <v>#DIV/0!</v>
      </c>
      <c r="AO19" s="315"/>
      <c r="AR19" s="55"/>
      <c r="AS19" s="26"/>
      <c r="AT19" s="26"/>
      <c r="AU19" s="26"/>
      <c r="AV19" s="26"/>
      <c r="AW19" s="26"/>
    </row>
    <row r="20" spans="1:53" s="17" customFormat="1" ht="30" customHeight="1" x14ac:dyDescent="0.25">
      <c r="B20" s="314"/>
      <c r="C20" s="583">
        <v>13</v>
      </c>
      <c r="D20" s="584" t="s">
        <v>172</v>
      </c>
      <c r="E20" s="585"/>
      <c r="F20" s="585"/>
      <c r="G20" s="1265" t="s">
        <v>173</v>
      </c>
      <c r="H20" s="1320">
        <v>17</v>
      </c>
      <c r="I20" s="664"/>
      <c r="J20" s="400"/>
      <c r="K20" s="400"/>
      <c r="L20" s="400"/>
      <c r="M20" s="400"/>
      <c r="N20" s="400"/>
      <c r="O20" s="400"/>
      <c r="P20" s="400"/>
      <c r="Q20" s="400"/>
      <c r="R20" s="400"/>
      <c r="S20" s="400"/>
      <c r="T20" s="726"/>
      <c r="U20" s="400"/>
      <c r="V20" s="400"/>
      <c r="W20" s="400"/>
      <c r="X20" s="400"/>
      <c r="Y20" s="792"/>
      <c r="Z20" s="792"/>
      <c r="AA20" s="832"/>
      <c r="AB20" s="792"/>
      <c r="AC20" s="792"/>
      <c r="AD20" s="792"/>
      <c r="AE20" s="794"/>
      <c r="AF20" s="400"/>
      <c r="AG20" s="585"/>
      <c r="AH20" s="1068">
        <f t="shared" si="7"/>
        <v>0</v>
      </c>
      <c r="AI20" s="1063">
        <f t="shared" si="8"/>
        <v>0</v>
      </c>
      <c r="AJ20" s="1064">
        <f t="shared" si="9"/>
        <v>0</v>
      </c>
      <c r="AK20" s="1069">
        <f t="shared" si="10"/>
        <v>0</v>
      </c>
      <c r="AL20" s="1056" t="e">
        <f t="shared" si="11"/>
        <v>#DIV/0!</v>
      </c>
      <c r="AM20" s="1070" t="e">
        <f t="shared" si="12"/>
        <v>#DIV/0!</v>
      </c>
      <c r="AN20" s="1071" t="e">
        <f t="shared" si="13"/>
        <v>#DIV/0!</v>
      </c>
      <c r="AO20" s="315"/>
      <c r="AR20" s="55"/>
    </row>
    <row r="21" spans="1:53" s="17" customFormat="1" ht="30" customHeight="1" x14ac:dyDescent="0.25">
      <c r="B21" s="314"/>
      <c r="C21" s="391">
        <v>14</v>
      </c>
      <c r="D21" s="581" t="s">
        <v>169</v>
      </c>
      <c r="E21" s="393"/>
      <c r="F21" s="393"/>
      <c r="G21" s="393">
        <v>17</v>
      </c>
      <c r="H21" s="1317">
        <v>16</v>
      </c>
      <c r="I21" s="664"/>
      <c r="J21" s="1299"/>
      <c r="K21" s="1299"/>
      <c r="L21" s="1299"/>
      <c r="M21" s="1299"/>
      <c r="N21" s="1299"/>
      <c r="O21" s="1299"/>
      <c r="P21" s="1299"/>
      <c r="Q21" s="1299"/>
      <c r="R21" s="1299"/>
      <c r="S21" s="1299"/>
      <c r="T21" s="726"/>
      <c r="U21" s="1299"/>
      <c r="V21" s="1299"/>
      <c r="W21" s="1299"/>
      <c r="X21" s="1299"/>
      <c r="Y21" s="716"/>
      <c r="Z21" s="716"/>
      <c r="AA21" s="716"/>
      <c r="AB21" s="716"/>
      <c r="AC21" s="716"/>
      <c r="AD21" s="716"/>
      <c r="AE21" s="1328"/>
      <c r="AF21" s="1299"/>
      <c r="AG21" s="1298"/>
      <c r="AH21" s="1323">
        <f t="shared" si="7"/>
        <v>0</v>
      </c>
      <c r="AI21" s="800">
        <f t="shared" si="8"/>
        <v>0</v>
      </c>
      <c r="AJ21" s="801">
        <f t="shared" si="9"/>
        <v>0</v>
      </c>
      <c r="AK21" s="1324">
        <f t="shared" si="10"/>
        <v>0</v>
      </c>
      <c r="AL21" s="1325" t="e">
        <f t="shared" si="11"/>
        <v>#DIV/0!</v>
      </c>
      <c r="AM21" s="1326" t="e">
        <f t="shared" si="12"/>
        <v>#DIV/0!</v>
      </c>
      <c r="AN21" s="1327" t="e">
        <f t="shared" si="13"/>
        <v>#DIV/0!</v>
      </c>
      <c r="AO21" s="315"/>
      <c r="AR21" s="55" t="s">
        <v>492</v>
      </c>
      <c r="AS21" s="55"/>
      <c r="AT21" s="55"/>
      <c r="AU21" s="55"/>
      <c r="AV21" s="55"/>
      <c r="AW21" s="55"/>
      <c r="AX21" s="55"/>
      <c r="AY21" s="55"/>
      <c r="AZ21" s="55"/>
    </row>
    <row r="22" spans="1:53" s="17" customFormat="1" ht="30" customHeight="1" thickBot="1" x14ac:dyDescent="0.3">
      <c r="B22" s="314"/>
      <c r="C22" s="1303">
        <v>15</v>
      </c>
      <c r="D22" s="1304" t="s">
        <v>174</v>
      </c>
      <c r="E22" s="1305">
        <v>14</v>
      </c>
      <c r="F22" s="1305">
        <v>14</v>
      </c>
      <c r="G22" s="1306" t="s">
        <v>175</v>
      </c>
      <c r="H22" s="1321">
        <v>13</v>
      </c>
      <c r="I22" s="664"/>
      <c r="J22" s="728"/>
      <c r="K22" s="728"/>
      <c r="L22" s="728"/>
      <c r="M22" s="728"/>
      <c r="N22" s="728"/>
      <c r="O22" s="728"/>
      <c r="P22" s="728"/>
      <c r="Q22" s="728"/>
      <c r="R22" s="728"/>
      <c r="S22" s="728"/>
      <c r="T22" s="726"/>
      <c r="U22" s="728"/>
      <c r="V22" s="728"/>
      <c r="W22" s="728"/>
      <c r="X22" s="728"/>
      <c r="Y22" s="1307"/>
      <c r="Z22" s="1307"/>
      <c r="AA22" s="1307"/>
      <c r="AB22" s="1307"/>
      <c r="AC22" s="1307"/>
      <c r="AD22" s="1307"/>
      <c r="AE22" s="1308"/>
      <c r="AF22" s="728"/>
      <c r="AG22" s="1309"/>
      <c r="AH22" s="1068">
        <f t="shared" si="7"/>
        <v>0</v>
      </c>
      <c r="AI22" s="1063">
        <f t="shared" si="8"/>
        <v>0</v>
      </c>
      <c r="AJ22" s="1064">
        <f t="shared" si="9"/>
        <v>0</v>
      </c>
      <c r="AK22" s="1069">
        <f t="shared" si="10"/>
        <v>0</v>
      </c>
      <c r="AL22" s="1056" t="e">
        <f t="shared" si="11"/>
        <v>#DIV/0!</v>
      </c>
      <c r="AM22" s="1070" t="e">
        <f t="shared" si="12"/>
        <v>#DIV/0!</v>
      </c>
      <c r="AN22" s="1071" t="e">
        <f t="shared" si="13"/>
        <v>#DIV/0!</v>
      </c>
      <c r="AO22" s="315"/>
      <c r="AR22" s="55"/>
      <c r="AS22" s="55"/>
      <c r="AT22" s="55"/>
      <c r="AU22" s="55"/>
      <c r="AV22" s="55"/>
      <c r="AW22" s="55"/>
      <c r="AX22" s="55"/>
      <c r="AY22" s="55"/>
      <c r="AZ22" s="55"/>
    </row>
    <row r="23" spans="1:53" s="8" customFormat="1" ht="30" customHeight="1" thickBot="1" x14ac:dyDescent="0.4">
      <c r="A23" s="17"/>
      <c r="B23" s="323"/>
      <c r="C23" s="1127"/>
      <c r="D23" s="1494" t="s">
        <v>457</v>
      </c>
      <c r="E23" s="1494"/>
      <c r="F23" s="1494"/>
      <c r="G23" s="1494"/>
      <c r="H23" s="1128" t="s">
        <v>458</v>
      </c>
      <c r="I23" s="1129"/>
      <c r="J23" s="1130">
        <f t="shared" ref="J23:S23" si="14">COUNT(J9:J22)</f>
        <v>0</v>
      </c>
      <c r="K23" s="1130">
        <f t="shared" si="14"/>
        <v>0</v>
      </c>
      <c r="L23" s="1130">
        <f t="shared" si="14"/>
        <v>0</v>
      </c>
      <c r="M23" s="1130">
        <f t="shared" si="14"/>
        <v>0</v>
      </c>
      <c r="N23" s="1130">
        <f t="shared" si="14"/>
        <v>0</v>
      </c>
      <c r="O23" s="1130">
        <f t="shared" si="14"/>
        <v>0</v>
      </c>
      <c r="P23" s="1130">
        <f t="shared" si="14"/>
        <v>0</v>
      </c>
      <c r="Q23" s="1130">
        <f t="shared" si="14"/>
        <v>0</v>
      </c>
      <c r="R23" s="1130">
        <f t="shared" si="14"/>
        <v>0</v>
      </c>
      <c r="S23" s="1130">
        <f t="shared" si="14"/>
        <v>0</v>
      </c>
      <c r="T23" s="1131"/>
      <c r="U23" s="1130">
        <f t="shared" ref="U23:AD23" si="15">COUNT(U9:U22)</f>
        <v>0</v>
      </c>
      <c r="V23" s="1130">
        <f t="shared" si="15"/>
        <v>0</v>
      </c>
      <c r="W23" s="1130">
        <f t="shared" si="15"/>
        <v>0</v>
      </c>
      <c r="X23" s="1130">
        <f t="shared" si="15"/>
        <v>0</v>
      </c>
      <c r="Y23" s="1130">
        <f t="shared" si="15"/>
        <v>0</v>
      </c>
      <c r="Z23" s="1130">
        <f t="shared" si="15"/>
        <v>0</v>
      </c>
      <c r="AA23" s="1130">
        <f t="shared" si="15"/>
        <v>0</v>
      </c>
      <c r="AB23" s="1130">
        <f t="shared" si="15"/>
        <v>0</v>
      </c>
      <c r="AC23" s="1130">
        <f t="shared" si="15"/>
        <v>0</v>
      </c>
      <c r="AD23" s="1130">
        <f t="shared" si="15"/>
        <v>0</v>
      </c>
      <c r="AE23" s="1132"/>
      <c r="AF23" s="1132"/>
      <c r="AG23" s="1132"/>
      <c r="AH23" s="799">
        <f t="shared" ref="AH23" si="16">COUNT(I23:AG23)</f>
        <v>20</v>
      </c>
      <c r="AI23" s="800" t="e">
        <f t="shared" ref="AI23" si="17">AH23*H23</f>
        <v>#VALUE!</v>
      </c>
      <c r="AJ23" s="801">
        <f t="shared" ref="AJ23" si="18">SUM(I23:AG23)</f>
        <v>0</v>
      </c>
      <c r="AK23" s="802" t="e">
        <f t="shared" ref="AK23" si="19">AJ23-AI23</f>
        <v>#VALUE!</v>
      </c>
      <c r="AL23" s="800">
        <f t="shared" ref="AL23" si="20">AJ23/AH23</f>
        <v>0</v>
      </c>
      <c r="AM23" s="803" t="e">
        <f t="shared" ref="AM23" si="21">(AL23/H23)*100</f>
        <v>#VALUE!</v>
      </c>
      <c r="AN23" s="1133"/>
      <c r="AO23" s="69"/>
      <c r="AP23" s="17"/>
      <c r="AR23" s="55"/>
      <c r="AS23" s="55"/>
      <c r="AT23" s="55"/>
      <c r="AU23" s="55"/>
      <c r="AV23" s="55"/>
      <c r="AW23" s="125"/>
      <c r="AX23" s="55"/>
      <c r="AY23" s="55"/>
      <c r="AZ23" s="55"/>
    </row>
    <row r="24" spans="1:53" s="8" customFormat="1" ht="30" customHeight="1" thickBot="1" x14ac:dyDescent="0.25">
      <c r="A24" s="17"/>
      <c r="B24" s="323"/>
      <c r="C24" s="316"/>
      <c r="D24" s="24"/>
      <c r="E24" s="316"/>
      <c r="F24" s="316"/>
      <c r="G24" s="316"/>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5"/>
      <c r="AF24" s="5"/>
      <c r="AG24" s="5"/>
      <c r="AH24" s="300"/>
      <c r="AI24" s="371"/>
      <c r="AJ24" s="300"/>
      <c r="AK24" s="300"/>
      <c r="AL24" s="300"/>
      <c r="AM24" s="5"/>
      <c r="AN24" s="300"/>
      <c r="AO24" s="69"/>
      <c r="AP24" s="17"/>
      <c r="AR24" s="55"/>
      <c r="AS24" s="55"/>
      <c r="AT24" s="55"/>
      <c r="AU24" s="55"/>
      <c r="AV24" s="55"/>
      <c r="AW24" s="125"/>
      <c r="AX24" s="55"/>
      <c r="AY24" s="55"/>
      <c r="AZ24" s="55"/>
    </row>
    <row r="25" spans="1:53" ht="30" customHeight="1" x14ac:dyDescent="0.3">
      <c r="A25" s="17"/>
      <c r="B25" s="319"/>
      <c r="C25" s="320"/>
      <c r="D25" s="320"/>
      <c r="E25" s="320"/>
      <c r="F25" s="320"/>
      <c r="G25" s="320"/>
      <c r="H25" s="1472" t="s">
        <v>526</v>
      </c>
      <c r="I25" s="1473"/>
      <c r="J25" s="1473"/>
      <c r="K25" s="1473"/>
      <c r="L25" s="1473"/>
      <c r="M25" s="1473"/>
      <c r="N25" s="1473"/>
      <c r="O25" s="1473"/>
      <c r="P25" s="1473"/>
      <c r="Q25" s="1473"/>
      <c r="R25" s="1473"/>
      <c r="S25" s="1473"/>
      <c r="T25" s="1473"/>
      <c r="U25" s="1473"/>
      <c r="V25" s="1473"/>
      <c r="W25" s="1473"/>
      <c r="X25" s="1473"/>
      <c r="Y25" s="1473"/>
      <c r="Z25" s="1473"/>
      <c r="AA25" s="1473"/>
      <c r="AB25" s="1473"/>
      <c r="AC25" s="1473"/>
      <c r="AD25" s="1473"/>
      <c r="AE25" s="1473"/>
      <c r="AF25" s="1473"/>
      <c r="AG25" s="1473"/>
      <c r="AH25" s="1473"/>
      <c r="AI25" s="1473"/>
      <c r="AJ25" s="1473"/>
      <c r="AK25" s="1474"/>
      <c r="AL25" s="1475"/>
      <c r="AM25" s="1475"/>
      <c r="AN25" s="1475"/>
      <c r="AO25" s="321"/>
      <c r="AP25" s="17"/>
      <c r="AR25" s="30"/>
      <c r="AS25" s="30"/>
      <c r="AT25" s="30"/>
      <c r="AU25" s="95"/>
      <c r="AV25" s="30"/>
      <c r="AW25" s="30"/>
      <c r="AX25" s="30"/>
      <c r="AY25" s="30"/>
      <c r="AZ25" s="30"/>
    </row>
    <row r="26" spans="1:53" ht="30" customHeight="1" x14ac:dyDescent="0.35">
      <c r="A26" s="17"/>
      <c r="B26" s="319"/>
      <c r="C26" s="1482"/>
      <c r="D26" s="320"/>
      <c r="E26" s="320"/>
      <c r="F26" s="320"/>
      <c r="G26" s="320"/>
      <c r="H26" s="708" t="s">
        <v>4</v>
      </c>
      <c r="I26" s="709"/>
      <c r="J26" s="400">
        <f>SUM(J8:J22)</f>
        <v>0</v>
      </c>
      <c r="K26" s="400"/>
      <c r="L26" s="400"/>
      <c r="M26" s="400"/>
      <c r="N26" s="400"/>
      <c r="O26" s="400"/>
      <c r="P26" s="400"/>
      <c r="Q26" s="400"/>
      <c r="R26" s="400"/>
      <c r="S26" s="400"/>
      <c r="T26" s="710"/>
      <c r="U26" s="400"/>
      <c r="V26" s="400"/>
      <c r="W26" s="400"/>
      <c r="X26" s="400"/>
      <c r="Y26" s="400"/>
      <c r="Z26" s="400"/>
      <c r="AA26" s="400"/>
      <c r="AB26" s="400"/>
      <c r="AC26" s="400"/>
      <c r="AD26" s="400"/>
      <c r="AE26" s="87"/>
      <c r="AF26" s="87"/>
      <c r="AG26" s="87"/>
      <c r="AH26" s="1476" t="s">
        <v>4</v>
      </c>
      <c r="AI26" s="1476"/>
      <c r="AJ26" s="1476"/>
      <c r="AK26" s="1477"/>
      <c r="AL26" s="1475"/>
      <c r="AM26" s="1475"/>
      <c r="AN26" s="1475"/>
      <c r="AO26" s="321"/>
      <c r="AP26" s="17"/>
      <c r="AU26" s="12"/>
    </row>
    <row r="27" spans="1:53" ht="30" customHeight="1" x14ac:dyDescent="0.35">
      <c r="A27" s="17"/>
      <c r="B27" s="319"/>
      <c r="C27" s="1482"/>
      <c r="D27" s="320"/>
      <c r="E27" s="320"/>
      <c r="F27" s="320"/>
      <c r="G27" s="320"/>
      <c r="H27" s="708" t="s">
        <v>3</v>
      </c>
      <c r="I27" s="709"/>
      <c r="J27" s="400"/>
      <c r="K27" s="400"/>
      <c r="L27" s="400"/>
      <c r="M27" s="400"/>
      <c r="N27" s="400"/>
      <c r="O27" s="400"/>
      <c r="P27" s="400"/>
      <c r="Q27" s="400"/>
      <c r="R27" s="400"/>
      <c r="S27" s="400"/>
      <c r="T27" s="710"/>
      <c r="U27" s="400"/>
      <c r="V27" s="400"/>
      <c r="W27" s="400"/>
      <c r="X27" s="400"/>
      <c r="Y27" s="400"/>
      <c r="Z27" s="400"/>
      <c r="AA27" s="400"/>
      <c r="AB27" s="400"/>
      <c r="AC27" s="400"/>
      <c r="AD27" s="400"/>
      <c r="AE27" s="322"/>
      <c r="AF27" s="322"/>
      <c r="AG27" s="322"/>
      <c r="AH27" s="1476" t="s">
        <v>3</v>
      </c>
      <c r="AI27" s="1476"/>
      <c r="AJ27" s="1476"/>
      <c r="AK27" s="1477"/>
      <c r="AL27" s="1475"/>
      <c r="AM27" s="1475"/>
      <c r="AN27" s="1475"/>
      <c r="AO27" s="321"/>
      <c r="AP27" s="17"/>
    </row>
    <row r="28" spans="1:53" ht="30" customHeight="1" x14ac:dyDescent="0.35">
      <c r="A28" s="17"/>
      <c r="B28" s="319"/>
      <c r="C28" s="1482"/>
      <c r="D28" s="320"/>
      <c r="E28" s="320"/>
      <c r="F28" s="320"/>
      <c r="G28" s="320"/>
      <c r="H28" s="708" t="s">
        <v>127</v>
      </c>
      <c r="I28" s="709"/>
      <c r="J28" s="400"/>
      <c r="K28" s="400"/>
      <c r="L28" s="400"/>
      <c r="M28" s="400"/>
      <c r="N28" s="400"/>
      <c r="O28" s="400"/>
      <c r="P28" s="400"/>
      <c r="Q28" s="400"/>
      <c r="R28" s="400"/>
      <c r="S28" s="400"/>
      <c r="T28" s="710"/>
      <c r="U28" s="400"/>
      <c r="V28" s="400"/>
      <c r="W28" s="400"/>
      <c r="X28" s="400"/>
      <c r="Y28" s="400"/>
      <c r="Z28" s="400"/>
      <c r="AA28" s="400"/>
      <c r="AB28" s="400"/>
      <c r="AC28" s="400"/>
      <c r="AD28" s="400"/>
      <c r="AE28" s="322"/>
      <c r="AF28" s="322"/>
      <c r="AG28" s="322"/>
      <c r="AH28" s="1476" t="s">
        <v>127</v>
      </c>
      <c r="AI28" s="1476"/>
      <c r="AJ28" s="1476"/>
      <c r="AK28" s="1477"/>
      <c r="AL28" s="1475"/>
      <c r="AM28" s="1475"/>
      <c r="AN28" s="1475"/>
      <c r="AO28" s="321"/>
      <c r="AP28" s="17"/>
    </row>
    <row r="29" spans="1:53" s="8" customFormat="1" ht="99.95" customHeight="1" x14ac:dyDescent="0.2">
      <c r="A29" s="17"/>
      <c r="B29" s="323"/>
      <c r="C29" s="1482"/>
      <c r="D29" s="320"/>
      <c r="E29" s="320"/>
      <c r="F29" s="320"/>
      <c r="G29" s="320"/>
      <c r="H29" s="711">
        <f>AVERAGE(I29:AD29)</f>
        <v>1</v>
      </c>
      <c r="I29" s="679" t="s">
        <v>29</v>
      </c>
      <c r="J29" s="475">
        <v>1</v>
      </c>
      <c r="K29" s="475"/>
      <c r="L29" s="475"/>
      <c r="M29" s="475"/>
      <c r="N29" s="475"/>
      <c r="O29" s="475"/>
      <c r="P29" s="475"/>
      <c r="Q29" s="475"/>
      <c r="R29" s="475"/>
      <c r="S29" s="475"/>
      <c r="T29" s="679" t="s">
        <v>29</v>
      </c>
      <c r="U29" s="475"/>
      <c r="V29" s="475"/>
      <c r="W29" s="475"/>
      <c r="X29" s="475"/>
      <c r="Y29" s="475"/>
      <c r="Z29" s="475"/>
      <c r="AA29" s="475"/>
      <c r="AB29" s="475"/>
      <c r="AC29" s="475"/>
      <c r="AD29" s="475"/>
      <c r="AE29" s="1471"/>
      <c r="AF29" s="1471"/>
      <c r="AG29" s="1471"/>
      <c r="AH29" s="1479">
        <f>SUM(I29:AD29)</f>
        <v>1</v>
      </c>
      <c r="AI29" s="1480"/>
      <c r="AJ29" s="1481"/>
      <c r="AK29" s="1477"/>
      <c r="AL29" s="1475"/>
      <c r="AM29" s="1475"/>
      <c r="AN29" s="1475"/>
      <c r="AO29" s="321"/>
      <c r="AP29" s="17"/>
    </row>
    <row r="30" spans="1:53" ht="30" customHeight="1" thickBot="1" x14ac:dyDescent="0.25">
      <c r="A30" s="17"/>
      <c r="B30" s="319"/>
      <c r="C30" s="1482"/>
      <c r="D30" s="320"/>
      <c r="E30" s="320"/>
      <c r="F30" s="320"/>
      <c r="G30" s="320"/>
      <c r="H30" s="503" t="s">
        <v>494</v>
      </c>
      <c r="I30" s="705">
        <v>1</v>
      </c>
      <c r="J30" s="706">
        <v>2</v>
      </c>
      <c r="K30" s="706">
        <v>3</v>
      </c>
      <c r="L30" s="706">
        <v>4</v>
      </c>
      <c r="M30" s="706">
        <v>5</v>
      </c>
      <c r="N30" s="706">
        <v>6</v>
      </c>
      <c r="O30" s="706">
        <v>7</v>
      </c>
      <c r="P30" s="706">
        <v>8</v>
      </c>
      <c r="Q30" s="706">
        <v>9</v>
      </c>
      <c r="R30" s="706">
        <v>10</v>
      </c>
      <c r="S30" s="706">
        <v>11</v>
      </c>
      <c r="T30" s="707">
        <v>12</v>
      </c>
      <c r="U30" s="706">
        <v>13</v>
      </c>
      <c r="V30" s="706">
        <v>14</v>
      </c>
      <c r="W30" s="706">
        <v>15</v>
      </c>
      <c r="X30" s="706">
        <v>16</v>
      </c>
      <c r="Y30" s="706">
        <v>17</v>
      </c>
      <c r="Z30" s="706">
        <v>18</v>
      </c>
      <c r="AA30" s="706">
        <v>19</v>
      </c>
      <c r="AB30" s="706">
        <v>20</v>
      </c>
      <c r="AC30" s="706">
        <v>21</v>
      </c>
      <c r="AD30" s="706">
        <v>22</v>
      </c>
      <c r="AE30" s="504"/>
      <c r="AF30" s="504"/>
      <c r="AG30" s="504"/>
      <c r="AH30" s="1478"/>
      <c r="AI30" s="1478"/>
      <c r="AJ30" s="1478"/>
      <c r="AK30" s="505"/>
      <c r="AL30" s="1475"/>
      <c r="AM30" s="1475"/>
      <c r="AN30" s="1475"/>
      <c r="AO30" s="321"/>
      <c r="AP30" s="17"/>
      <c r="AQ30" s="8"/>
      <c r="AR30" s="8"/>
      <c r="AS30" s="8"/>
      <c r="AT30" s="8"/>
      <c r="AU30" s="8"/>
      <c r="AV30" s="8"/>
      <c r="AW30" s="8"/>
      <c r="AX30" s="8"/>
      <c r="AY30" s="8"/>
      <c r="AZ30" s="8"/>
      <c r="BA30" s="8"/>
    </row>
    <row r="31" spans="1:53" ht="24.95" customHeight="1" thickBot="1" x14ac:dyDescent="0.25">
      <c r="A31" s="17"/>
      <c r="B31" s="324"/>
      <c r="C31" s="325"/>
      <c r="D31" s="325"/>
      <c r="E31" s="325"/>
      <c r="F31" s="325"/>
      <c r="G31" s="325"/>
      <c r="H31" s="325"/>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5"/>
      <c r="AF31" s="325"/>
      <c r="AG31" s="325"/>
      <c r="AH31" s="326"/>
      <c r="AI31" s="372"/>
      <c r="AJ31" s="326"/>
      <c r="AK31" s="326"/>
      <c r="AL31" s="326"/>
      <c r="AM31" s="325"/>
      <c r="AN31" s="326"/>
      <c r="AO31" s="328"/>
      <c r="AP31" s="17"/>
      <c r="AQ31" s="8"/>
      <c r="AR31" s="8"/>
      <c r="AS31" s="8"/>
      <c r="AT31" s="8"/>
      <c r="AU31" s="8"/>
      <c r="AV31" s="8"/>
      <c r="AW31" s="8"/>
      <c r="AX31" s="8"/>
      <c r="AY31" s="8"/>
      <c r="AZ31" s="8"/>
      <c r="BA31" s="8"/>
    </row>
    <row r="32" spans="1:53" x14ac:dyDescent="0.2">
      <c r="AQ32" s="8"/>
      <c r="AR32" s="8"/>
      <c r="AS32" s="8"/>
      <c r="AT32" s="8"/>
      <c r="AU32" s="8"/>
      <c r="AV32" s="8"/>
      <c r="AW32" s="8"/>
      <c r="AX32" s="8"/>
      <c r="AY32" s="8"/>
      <c r="AZ32" s="8"/>
      <c r="BA32" s="8"/>
    </row>
    <row r="33" spans="9:53" x14ac:dyDescent="0.2">
      <c r="AQ33" s="8"/>
      <c r="AR33" s="8"/>
      <c r="AS33" s="8"/>
      <c r="AT33" s="8"/>
      <c r="AU33" s="8"/>
      <c r="AV33" s="8"/>
      <c r="AW33" s="8"/>
      <c r="AX33" s="8"/>
      <c r="AY33" s="8"/>
      <c r="AZ33" s="8"/>
      <c r="BA33" s="8"/>
    </row>
    <row r="34" spans="9:53" x14ac:dyDescent="0.2">
      <c r="I34" s="3"/>
      <c r="J34" s="3"/>
      <c r="K34" s="3"/>
      <c r="L34" s="3"/>
      <c r="M34" s="3"/>
      <c r="N34" s="3"/>
      <c r="O34" s="3"/>
      <c r="P34" s="3"/>
      <c r="Q34" s="3"/>
      <c r="R34" s="3"/>
      <c r="S34" s="3"/>
      <c r="T34" s="3"/>
      <c r="U34" s="3"/>
      <c r="V34" s="3"/>
      <c r="W34" s="3"/>
      <c r="X34" s="3"/>
      <c r="Y34" s="3"/>
      <c r="Z34" s="3"/>
      <c r="AA34" s="3"/>
      <c r="AB34" s="3"/>
      <c r="AC34" s="3"/>
      <c r="AD34" s="3"/>
      <c r="AH34" s="3"/>
      <c r="AI34" s="265"/>
      <c r="AJ34" s="3"/>
      <c r="AK34" s="3"/>
      <c r="AL34" s="3"/>
      <c r="AN34" s="3"/>
      <c r="AQ34" s="8"/>
      <c r="AR34" s="8"/>
      <c r="AS34" s="8"/>
      <c r="AT34" s="8"/>
      <c r="AU34" s="8"/>
      <c r="AV34" s="8"/>
      <c r="AW34" s="8"/>
      <c r="AX34" s="8"/>
      <c r="AY34" s="8"/>
      <c r="AZ34" s="8"/>
      <c r="BA34" s="8"/>
    </row>
    <row r="35" spans="9:53" x14ac:dyDescent="0.2">
      <c r="I35" s="3"/>
      <c r="J35" s="3"/>
      <c r="K35" s="3"/>
      <c r="L35" s="3"/>
      <c r="M35" s="3"/>
      <c r="N35" s="3"/>
      <c r="O35" s="3"/>
      <c r="P35" s="3"/>
      <c r="Q35" s="3"/>
      <c r="R35" s="3"/>
      <c r="S35" s="3"/>
      <c r="T35" s="3"/>
      <c r="U35" s="3"/>
      <c r="V35" s="3"/>
      <c r="W35" s="3"/>
      <c r="X35" s="3"/>
      <c r="Y35" s="3"/>
      <c r="Z35" s="3"/>
      <c r="AA35" s="3"/>
      <c r="AB35" s="3"/>
      <c r="AC35" s="3"/>
      <c r="AD35" s="3"/>
      <c r="AH35" s="3"/>
      <c r="AI35" s="265"/>
      <c r="AJ35" s="3"/>
      <c r="AK35" s="3"/>
      <c r="AL35" s="3"/>
      <c r="AN35" s="3"/>
      <c r="AQ35" s="8"/>
      <c r="AR35" s="8"/>
      <c r="AS35" s="8"/>
      <c r="AT35" s="8"/>
      <c r="AU35" s="8"/>
      <c r="AV35" s="8"/>
      <c r="AW35" s="8"/>
      <c r="AX35" s="8"/>
      <c r="AY35" s="8"/>
      <c r="AZ35" s="8"/>
      <c r="BA35" s="8"/>
    </row>
    <row r="36" spans="9:53" ht="15" customHeight="1" x14ac:dyDescent="0.2">
      <c r="I36" s="3"/>
      <c r="J36" s="3"/>
      <c r="K36" s="3"/>
      <c r="L36" s="3"/>
      <c r="M36" s="3"/>
      <c r="N36" s="3"/>
      <c r="O36" s="3"/>
      <c r="P36" s="3"/>
      <c r="Q36" s="3"/>
      <c r="R36" s="3"/>
      <c r="S36" s="3"/>
      <c r="T36" s="3"/>
      <c r="U36" s="3"/>
      <c r="V36" s="3"/>
      <c r="W36" s="3"/>
      <c r="X36" s="3"/>
      <c r="Y36" s="3"/>
      <c r="Z36" s="3"/>
      <c r="AA36" s="3"/>
      <c r="AB36" s="3"/>
      <c r="AC36" s="3"/>
      <c r="AD36" s="3"/>
      <c r="AH36" s="3"/>
      <c r="AI36" s="265"/>
      <c r="AJ36" s="3"/>
      <c r="AK36" s="3"/>
      <c r="AL36" s="3"/>
      <c r="AN36" s="3"/>
      <c r="AQ36" s="8"/>
      <c r="AR36" s="8"/>
      <c r="AS36" s="8"/>
      <c r="AT36" s="8"/>
      <c r="AU36" s="8"/>
      <c r="AV36" s="8"/>
      <c r="AW36" s="8"/>
      <c r="AX36" s="8"/>
      <c r="AY36" s="8"/>
      <c r="AZ36" s="8"/>
      <c r="BA36" s="8"/>
    </row>
    <row r="37" spans="9:53" ht="15" customHeight="1" x14ac:dyDescent="0.2">
      <c r="I37" s="3"/>
      <c r="J37" s="3"/>
      <c r="K37" s="3"/>
      <c r="L37" s="3"/>
      <c r="M37" s="3"/>
      <c r="N37" s="3"/>
      <c r="O37" s="3"/>
      <c r="P37" s="3"/>
      <c r="Q37" s="3"/>
      <c r="R37" s="3"/>
      <c r="S37" s="3"/>
      <c r="T37" s="3"/>
      <c r="U37" s="3"/>
      <c r="V37" s="3"/>
      <c r="W37" s="3"/>
      <c r="X37" s="3"/>
      <c r="Y37" s="3"/>
      <c r="Z37" s="3"/>
      <c r="AA37" s="3"/>
      <c r="AB37" s="3"/>
      <c r="AC37" s="3"/>
      <c r="AD37" s="3"/>
      <c r="AH37" s="3"/>
      <c r="AI37" s="265"/>
      <c r="AJ37" s="3"/>
      <c r="AK37" s="3"/>
      <c r="AL37" s="3"/>
      <c r="AN37" s="3"/>
      <c r="AQ37" s="8"/>
      <c r="AR37" s="8"/>
      <c r="AS37" s="8"/>
      <c r="AT37" s="8"/>
      <c r="AU37" s="8"/>
      <c r="AV37" s="8"/>
      <c r="AW37" s="8"/>
      <c r="AX37" s="8"/>
      <c r="AY37" s="8"/>
      <c r="AZ37" s="8"/>
      <c r="BA37" s="8"/>
    </row>
    <row r="38" spans="9:53" ht="15" customHeight="1" x14ac:dyDescent="0.2">
      <c r="I38" s="3"/>
      <c r="J38" s="3"/>
      <c r="K38" s="3"/>
      <c r="L38" s="3"/>
      <c r="M38" s="3"/>
      <c r="N38" s="3"/>
      <c r="O38" s="3"/>
      <c r="P38" s="3"/>
      <c r="Q38" s="3"/>
      <c r="R38" s="3"/>
      <c r="S38" s="3"/>
      <c r="T38" s="3"/>
      <c r="U38" s="3"/>
      <c r="V38" s="3"/>
      <c r="W38" s="3"/>
      <c r="X38" s="3"/>
      <c r="Y38" s="3"/>
      <c r="Z38" s="3"/>
      <c r="AA38" s="3"/>
      <c r="AB38" s="3"/>
      <c r="AC38" s="3"/>
      <c r="AD38" s="3"/>
      <c r="AH38" s="3"/>
      <c r="AI38" s="265"/>
      <c r="AJ38" s="3"/>
      <c r="AK38" s="3"/>
      <c r="AL38" s="3"/>
      <c r="AN38" s="3"/>
      <c r="AQ38" s="8"/>
      <c r="AR38" s="8"/>
      <c r="AS38" s="8"/>
      <c r="AT38" s="8"/>
      <c r="AU38" s="8"/>
      <c r="AV38" s="8"/>
      <c r="AW38" s="8"/>
      <c r="AX38" s="8"/>
      <c r="AY38" s="8"/>
      <c r="AZ38" s="8"/>
      <c r="BA38" s="8"/>
    </row>
    <row r="39" spans="9:53" ht="18" customHeight="1" x14ac:dyDescent="0.2">
      <c r="I39" s="3"/>
      <c r="J39" s="3"/>
      <c r="K39" s="3"/>
      <c r="L39" s="3"/>
      <c r="M39" s="3"/>
      <c r="N39" s="3"/>
      <c r="O39" s="3"/>
      <c r="P39" s="3"/>
      <c r="Q39" s="3"/>
      <c r="R39" s="3"/>
      <c r="S39" s="3"/>
      <c r="T39" s="3"/>
      <c r="U39" s="3"/>
      <c r="V39" s="3"/>
      <c r="W39" s="3"/>
      <c r="X39" s="3"/>
      <c r="Y39" s="3"/>
      <c r="Z39" s="3"/>
      <c r="AA39" s="3"/>
      <c r="AB39" s="3"/>
      <c r="AC39" s="3"/>
      <c r="AD39" s="3"/>
      <c r="AH39" s="3"/>
      <c r="AI39" s="265"/>
      <c r="AJ39" s="3"/>
      <c r="AK39" s="3"/>
      <c r="AL39" s="3"/>
      <c r="AN39" s="3"/>
      <c r="AQ39" s="8"/>
      <c r="AR39" s="8"/>
      <c r="AS39" s="8"/>
      <c r="AT39" s="8"/>
      <c r="AU39" s="8"/>
      <c r="AV39" s="8"/>
      <c r="AW39" s="8"/>
      <c r="AX39" s="8"/>
      <c r="AY39" s="8"/>
      <c r="AZ39" s="8"/>
      <c r="BA39" s="8"/>
    </row>
    <row r="40" spans="9:53" ht="15" customHeight="1" x14ac:dyDescent="0.2">
      <c r="I40" s="3"/>
      <c r="J40" s="3"/>
      <c r="K40" s="3"/>
      <c r="L40" s="3"/>
      <c r="M40" s="3"/>
      <c r="N40" s="3"/>
      <c r="O40" s="3"/>
      <c r="P40" s="3"/>
      <c r="Q40" s="3"/>
      <c r="R40" s="3"/>
      <c r="S40" s="3"/>
      <c r="T40" s="3"/>
      <c r="U40" s="3"/>
      <c r="V40" s="3"/>
      <c r="W40" s="3"/>
      <c r="X40" s="3"/>
      <c r="Y40" s="3"/>
      <c r="Z40" s="3"/>
      <c r="AA40" s="3"/>
      <c r="AB40" s="3"/>
      <c r="AC40" s="3"/>
      <c r="AD40" s="3"/>
      <c r="AH40" s="3"/>
      <c r="AI40" s="265"/>
      <c r="AJ40" s="3"/>
      <c r="AK40" s="3"/>
      <c r="AL40" s="3"/>
      <c r="AN40" s="3"/>
      <c r="AQ40" s="8"/>
      <c r="AR40" s="8"/>
      <c r="AS40" s="8"/>
      <c r="AT40" s="8"/>
      <c r="AU40" s="8"/>
      <c r="AV40" s="8"/>
      <c r="AW40" s="8"/>
      <c r="AX40" s="8"/>
      <c r="AY40" s="8"/>
      <c r="AZ40" s="8"/>
      <c r="BA40" s="8"/>
    </row>
    <row r="41" spans="9:53" ht="15" customHeight="1" x14ac:dyDescent="0.2">
      <c r="I41" s="3"/>
      <c r="J41" s="3"/>
      <c r="K41" s="3"/>
      <c r="L41" s="3"/>
      <c r="M41" s="3"/>
      <c r="N41" s="3"/>
      <c r="O41" s="3"/>
      <c r="P41" s="3"/>
      <c r="Q41" s="3"/>
      <c r="R41" s="3"/>
      <c r="S41" s="3"/>
      <c r="T41" s="3"/>
      <c r="U41" s="3"/>
      <c r="V41" s="3"/>
      <c r="W41" s="3"/>
      <c r="X41" s="3"/>
      <c r="Y41" s="3"/>
      <c r="Z41" s="3"/>
      <c r="AA41" s="3"/>
      <c r="AB41" s="3"/>
      <c r="AC41" s="3"/>
      <c r="AD41" s="3"/>
      <c r="AH41" s="3"/>
      <c r="AI41" s="265"/>
      <c r="AJ41" s="3"/>
      <c r="AK41" s="3"/>
      <c r="AL41" s="3"/>
      <c r="AN41" s="3"/>
      <c r="AQ41" s="8"/>
      <c r="AR41" s="8"/>
      <c r="AS41" s="8"/>
      <c r="AT41" s="8"/>
      <c r="AU41" s="8"/>
      <c r="AV41" s="8"/>
      <c r="AW41" s="8"/>
      <c r="AX41" s="8"/>
      <c r="AY41" s="8"/>
      <c r="AZ41" s="8"/>
      <c r="BA41" s="8"/>
    </row>
    <row r="42" spans="9:53" ht="18" customHeight="1" x14ac:dyDescent="0.2">
      <c r="I42" s="3"/>
      <c r="J42" s="3"/>
      <c r="K42" s="3"/>
      <c r="L42" s="3"/>
      <c r="M42" s="3"/>
      <c r="N42" s="3"/>
      <c r="O42" s="3"/>
      <c r="P42" s="3"/>
      <c r="Q42" s="3"/>
      <c r="R42" s="3"/>
      <c r="S42" s="3"/>
      <c r="T42" s="3"/>
      <c r="U42" s="3"/>
      <c r="V42" s="3"/>
      <c r="W42" s="3"/>
      <c r="X42" s="3"/>
      <c r="Y42" s="3"/>
      <c r="Z42" s="3"/>
      <c r="AA42" s="3"/>
      <c r="AB42" s="3"/>
      <c r="AC42" s="3"/>
      <c r="AD42" s="3"/>
      <c r="AH42" s="3"/>
      <c r="AI42" s="265"/>
      <c r="AJ42" s="3"/>
      <c r="AK42" s="3"/>
      <c r="AL42" s="3"/>
      <c r="AN42" s="3"/>
    </row>
    <row r="43" spans="9:53" ht="18" customHeight="1" x14ac:dyDescent="0.2">
      <c r="I43" s="3"/>
      <c r="J43" s="3"/>
      <c r="K43" s="3"/>
      <c r="L43" s="3"/>
      <c r="M43" s="3"/>
      <c r="N43" s="3"/>
      <c r="O43" s="3"/>
      <c r="P43" s="3"/>
      <c r="Q43" s="3"/>
      <c r="R43" s="3"/>
      <c r="S43" s="3"/>
      <c r="T43" s="3"/>
      <c r="U43" s="3"/>
      <c r="V43" s="3"/>
      <c r="W43" s="3"/>
      <c r="X43" s="3"/>
      <c r="Y43" s="3"/>
      <c r="Z43" s="3"/>
      <c r="AA43" s="3"/>
      <c r="AB43" s="3"/>
      <c r="AC43" s="3"/>
      <c r="AD43" s="3"/>
      <c r="AH43" s="3"/>
      <c r="AI43" s="265"/>
      <c r="AJ43" s="3"/>
      <c r="AK43" s="3"/>
      <c r="AL43" s="3"/>
      <c r="AN43" s="3"/>
    </row>
    <row r="44" spans="9:53" ht="18" customHeight="1" x14ac:dyDescent="0.2">
      <c r="I44" s="3"/>
      <c r="J44" s="3"/>
      <c r="K44" s="3"/>
      <c r="L44" s="3"/>
      <c r="M44" s="3"/>
      <c r="N44" s="3"/>
      <c r="O44" s="3"/>
      <c r="P44" s="3"/>
      <c r="Q44" s="3"/>
      <c r="R44" s="3"/>
      <c r="S44" s="3"/>
      <c r="T44" s="3"/>
      <c r="U44" s="3"/>
      <c r="V44" s="3"/>
      <c r="W44" s="3"/>
      <c r="X44" s="3"/>
      <c r="Y44" s="3"/>
      <c r="Z44" s="3"/>
      <c r="AA44" s="3"/>
      <c r="AB44" s="3"/>
      <c r="AC44" s="3"/>
      <c r="AD44" s="3"/>
      <c r="AH44" s="3"/>
      <c r="AI44" s="265"/>
      <c r="AJ44" s="3"/>
      <c r="AK44" s="3"/>
      <c r="AL44" s="3"/>
      <c r="AN44" s="3"/>
    </row>
    <row r="45" spans="9:53" ht="18" customHeight="1" x14ac:dyDescent="0.2">
      <c r="I45" s="3"/>
      <c r="J45" s="3"/>
      <c r="K45" s="3"/>
      <c r="L45" s="3"/>
      <c r="M45" s="3"/>
      <c r="N45" s="3"/>
      <c r="O45" s="3"/>
      <c r="P45" s="3"/>
      <c r="Q45" s="3"/>
      <c r="R45" s="3"/>
      <c r="S45" s="3"/>
      <c r="T45" s="3"/>
      <c r="U45" s="3"/>
      <c r="V45" s="3"/>
      <c r="W45" s="3"/>
      <c r="X45" s="3"/>
      <c r="Y45" s="3"/>
      <c r="Z45" s="3"/>
      <c r="AA45" s="3"/>
      <c r="AB45" s="3"/>
      <c r="AC45" s="3"/>
      <c r="AD45" s="3"/>
      <c r="AH45" s="3"/>
      <c r="AI45" s="265"/>
      <c r="AJ45" s="3"/>
      <c r="AK45" s="3"/>
      <c r="AL45" s="3"/>
      <c r="AN45" s="3"/>
    </row>
    <row r="46" spans="9:53" ht="18" customHeight="1" x14ac:dyDescent="0.2">
      <c r="I46" s="3"/>
      <c r="J46" s="3"/>
      <c r="K46" s="3"/>
      <c r="L46" s="3"/>
      <c r="M46" s="3"/>
      <c r="N46" s="3"/>
      <c r="O46" s="3"/>
      <c r="P46" s="3"/>
      <c r="Q46" s="3"/>
      <c r="R46" s="3"/>
      <c r="S46" s="3"/>
      <c r="T46" s="3"/>
      <c r="U46" s="3"/>
      <c r="V46" s="3"/>
      <c r="W46" s="3"/>
      <c r="X46" s="3"/>
      <c r="Y46" s="3"/>
      <c r="Z46" s="3"/>
      <c r="AA46" s="3"/>
      <c r="AB46" s="3"/>
      <c r="AC46" s="3"/>
      <c r="AD46" s="3"/>
      <c r="AH46" s="3"/>
      <c r="AI46" s="265"/>
      <c r="AJ46" s="3"/>
      <c r="AK46" s="3"/>
      <c r="AL46" s="3"/>
      <c r="AN46" s="3"/>
    </row>
    <row r="47" spans="9:53" ht="18" customHeight="1" x14ac:dyDescent="0.2">
      <c r="I47" s="3"/>
      <c r="J47" s="3"/>
      <c r="K47" s="3"/>
      <c r="L47" s="3"/>
      <c r="M47" s="3"/>
      <c r="N47" s="3"/>
      <c r="O47" s="3"/>
      <c r="P47" s="3"/>
      <c r="Q47" s="3"/>
      <c r="R47" s="3"/>
      <c r="S47" s="3"/>
      <c r="T47" s="3"/>
      <c r="U47" s="3"/>
      <c r="V47" s="3"/>
      <c r="W47" s="3"/>
      <c r="X47" s="3"/>
      <c r="Y47" s="3"/>
      <c r="Z47" s="3"/>
      <c r="AA47" s="3"/>
      <c r="AB47" s="3"/>
      <c r="AC47" s="3"/>
      <c r="AD47" s="3"/>
      <c r="AH47" s="3"/>
      <c r="AI47" s="265"/>
      <c r="AJ47" s="3"/>
      <c r="AK47" s="3"/>
      <c r="AL47" s="3"/>
      <c r="AN47" s="3"/>
    </row>
    <row r="48" spans="9:53" ht="18" customHeight="1" x14ac:dyDescent="0.2">
      <c r="I48" s="3"/>
      <c r="J48" s="3"/>
      <c r="K48" s="3"/>
      <c r="L48" s="3"/>
      <c r="M48" s="3"/>
      <c r="N48" s="3"/>
      <c r="O48" s="3"/>
      <c r="P48" s="3"/>
      <c r="Q48" s="3"/>
      <c r="R48" s="3"/>
      <c r="S48" s="3"/>
      <c r="T48" s="3"/>
      <c r="U48" s="3"/>
      <c r="V48" s="3"/>
      <c r="W48" s="3"/>
      <c r="X48" s="3"/>
      <c r="Y48" s="3"/>
      <c r="Z48" s="3"/>
      <c r="AA48" s="3"/>
      <c r="AB48" s="3"/>
      <c r="AC48" s="3"/>
      <c r="AD48" s="3"/>
      <c r="AH48" s="3"/>
      <c r="AI48" s="265"/>
      <c r="AJ48" s="3"/>
      <c r="AK48" s="3"/>
      <c r="AL48" s="3"/>
      <c r="AN48" s="3"/>
    </row>
    <row r="49" spans="35:35" s="3" customFormat="1" ht="18" customHeight="1" x14ac:dyDescent="0.2">
      <c r="AI49" s="265"/>
    </row>
    <row r="50" spans="35:35" s="3" customFormat="1" ht="18.75" customHeight="1" x14ac:dyDescent="0.2">
      <c r="AI50" s="265"/>
    </row>
    <row r="51" spans="35:35" s="3" customFormat="1" ht="15" customHeight="1" x14ac:dyDescent="0.2">
      <c r="AI51" s="265"/>
    </row>
    <row r="52" spans="35:35" s="3" customFormat="1" ht="13.5" customHeight="1" x14ac:dyDescent="0.2">
      <c r="AI52" s="265"/>
    </row>
    <row r="53" spans="35:35" s="3" customFormat="1" ht="15" customHeight="1" x14ac:dyDescent="0.2">
      <c r="AI53" s="265"/>
    </row>
    <row r="54" spans="35:35" s="3" customFormat="1" x14ac:dyDescent="0.2">
      <c r="AI54" s="265"/>
    </row>
    <row r="55" spans="35:35" s="3" customFormat="1" x14ac:dyDescent="0.2">
      <c r="AI55" s="265"/>
    </row>
    <row r="56" spans="35:35" s="3" customFormat="1" x14ac:dyDescent="0.2">
      <c r="AI56" s="265"/>
    </row>
    <row r="57" spans="35:35" s="3" customFormat="1" x14ac:dyDescent="0.2">
      <c r="AI57" s="265"/>
    </row>
    <row r="58" spans="35:35" s="3" customFormat="1" x14ac:dyDescent="0.2">
      <c r="AI58" s="265"/>
    </row>
    <row r="59" spans="35:35" s="3" customFormat="1" x14ac:dyDescent="0.2">
      <c r="AI59" s="265"/>
    </row>
    <row r="60" spans="35:35" s="3" customFormat="1" x14ac:dyDescent="0.2">
      <c r="AI60" s="265"/>
    </row>
    <row r="61" spans="35:35" s="3" customFormat="1" x14ac:dyDescent="0.2">
      <c r="AI61" s="265"/>
    </row>
    <row r="62" spans="35:35" s="3" customFormat="1" x14ac:dyDescent="0.2">
      <c r="AI62" s="265"/>
    </row>
    <row r="63" spans="35:35" s="3" customFormat="1" x14ac:dyDescent="0.2">
      <c r="AI63" s="265"/>
    </row>
    <row r="64" spans="35:35" s="3" customFormat="1" x14ac:dyDescent="0.2">
      <c r="AI64" s="265"/>
    </row>
    <row r="65" spans="35:35" s="3" customFormat="1" x14ac:dyDescent="0.2">
      <c r="AI65" s="265"/>
    </row>
    <row r="66" spans="35:35" s="3" customFormat="1" x14ac:dyDescent="0.2">
      <c r="AI66" s="265"/>
    </row>
    <row r="67" spans="35:35" s="3" customFormat="1" x14ac:dyDescent="0.2">
      <c r="AI67" s="265"/>
    </row>
    <row r="68" spans="35:35" s="3" customFormat="1" x14ac:dyDescent="0.2">
      <c r="AI68" s="265"/>
    </row>
    <row r="69" spans="35:35" s="3" customFormat="1" x14ac:dyDescent="0.2">
      <c r="AI69" s="265"/>
    </row>
    <row r="70" spans="35:35" s="3" customFormat="1" x14ac:dyDescent="0.2">
      <c r="AI70" s="265"/>
    </row>
    <row r="71" spans="35:35" s="3" customFormat="1" x14ac:dyDescent="0.2">
      <c r="AI71" s="265"/>
    </row>
    <row r="72" spans="35:35" s="3" customFormat="1" x14ac:dyDescent="0.2">
      <c r="AI72" s="265"/>
    </row>
    <row r="73" spans="35:35" s="3" customFormat="1" x14ac:dyDescent="0.2">
      <c r="AI73" s="265"/>
    </row>
  </sheetData>
  <sortState xmlns:xlrd2="http://schemas.microsoft.com/office/spreadsheetml/2017/richdata2" ref="D8:AN22">
    <sortCondition descending="1" ref="H8:H22"/>
  </sortState>
  <mergeCells count="51">
    <mergeCell ref="C26:C30"/>
    <mergeCell ref="R4:R5"/>
    <mergeCell ref="C3:D3"/>
    <mergeCell ref="C6:D6"/>
    <mergeCell ref="C7:D7"/>
    <mergeCell ref="E4:E7"/>
    <mergeCell ref="M4:M5"/>
    <mergeCell ref="N4:N5"/>
    <mergeCell ref="O4:O5"/>
    <mergeCell ref="P4:P5"/>
    <mergeCell ref="Q4:Q5"/>
    <mergeCell ref="C4:D4"/>
    <mergeCell ref="J4:J5"/>
    <mergeCell ref="K4:K5"/>
    <mergeCell ref="D23:G23"/>
    <mergeCell ref="E3:G3"/>
    <mergeCell ref="AE29:AG29"/>
    <mergeCell ref="H25:AK25"/>
    <mergeCell ref="AL25:AN30"/>
    <mergeCell ref="AH26:AJ26"/>
    <mergeCell ref="AK26:AK29"/>
    <mergeCell ref="AH27:AJ27"/>
    <mergeCell ref="AH28:AJ28"/>
    <mergeCell ref="AH30:AJ30"/>
    <mergeCell ref="AH29:AJ29"/>
    <mergeCell ref="AH4:AH7"/>
    <mergeCell ref="AQ2:AX3"/>
    <mergeCell ref="AA4:AA5"/>
    <mergeCell ref="AB4:AB5"/>
    <mergeCell ref="AC4:AC5"/>
    <mergeCell ref="AD4:AD5"/>
    <mergeCell ref="AH3:AN3"/>
    <mergeCell ref="AM4:AM7"/>
    <mergeCell ref="AN4:AN7"/>
    <mergeCell ref="AE4:AG6"/>
    <mergeCell ref="AK4:AK7"/>
    <mergeCell ref="AL4:AL7"/>
    <mergeCell ref="AI4:AI7"/>
    <mergeCell ref="AJ4:AJ7"/>
    <mergeCell ref="AE3:AG3"/>
    <mergeCell ref="V4:V5"/>
    <mergeCell ref="Y4:Y5"/>
    <mergeCell ref="Z4:Z5"/>
    <mergeCell ref="W4:W5"/>
    <mergeCell ref="U4:U5"/>
    <mergeCell ref="X4:X5"/>
    <mergeCell ref="C5:D5"/>
    <mergeCell ref="F4:F7"/>
    <mergeCell ref="G4:G7"/>
    <mergeCell ref="S4:S5"/>
    <mergeCell ref="L4:L5"/>
  </mergeCells>
  <hyperlinks>
    <hyperlink ref="C7" r:id="rId1" xr:uid="{6DD5790C-FBC5-4A63-9B06-1D6251851E96}"/>
  </hyperlinks>
  <pageMargins left="0.7" right="0.7" top="0.75" bottom="0.75" header="0.3" footer="0.3"/>
  <pageSetup paperSize="9" scale="27" orientation="landscape" horizontalDpi="360" verticalDpi="360" r:id="rId2"/>
  <ignoredErrors>
    <ignoredError sqref="J23 AA2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85D5A-11CF-401A-A572-987C9139C557}">
  <sheetPr>
    <tabColor theme="5" tint="0.39997558519241921"/>
    <pageSetUpPr fitToPage="1"/>
  </sheetPr>
  <dimension ref="B1:BP66"/>
  <sheetViews>
    <sheetView showGridLines="0" zoomScale="50" zoomScaleNormal="50" workbookViewId="0">
      <selection activeCell="P33" sqref="P33"/>
    </sheetView>
  </sheetViews>
  <sheetFormatPr defaultColWidth="9.140625" defaultRowHeight="12.75" x14ac:dyDescent="0.2"/>
  <cols>
    <col min="1" max="1" width="8.42578125" style="3" customWidth="1"/>
    <col min="2" max="2" width="8.7109375" style="3" customWidth="1"/>
    <col min="3" max="3" width="5.5703125" style="3" customWidth="1"/>
    <col min="4" max="4" width="35.7109375" style="3" customWidth="1"/>
    <col min="5" max="5" width="9.140625" style="3" hidden="1" customWidth="1"/>
    <col min="6" max="6" width="20.85546875" style="3" customWidth="1"/>
    <col min="7" max="8" width="8.7109375" style="3" customWidth="1"/>
    <col min="9" max="9" width="4.7109375" style="3" customWidth="1"/>
    <col min="10" max="19" width="8.7109375" style="3" customWidth="1"/>
    <col min="20" max="20" width="4.7109375" style="3" customWidth="1"/>
    <col min="21" max="28" width="8.7109375" style="3" customWidth="1"/>
    <col min="29" max="31" width="8.7109375" style="3" hidden="1" customWidth="1"/>
    <col min="32" max="32" width="6.7109375" style="4" customWidth="1"/>
    <col min="33" max="33" width="8.7109375" style="4" customWidth="1"/>
    <col min="34" max="34" width="8.7109375" style="7" customWidth="1"/>
    <col min="35" max="36" width="8.7109375" style="4" customWidth="1"/>
    <col min="37" max="37" width="14.7109375" style="3" customWidth="1"/>
    <col min="38" max="38" width="8.7109375" style="4" customWidth="1"/>
    <col min="39" max="39" width="8.7109375" style="3" customWidth="1"/>
    <col min="40" max="42" width="9.140625" style="3"/>
    <col min="43" max="43" width="16.42578125" style="3" bestFit="1" customWidth="1"/>
    <col min="44" max="16384" width="9.140625" style="3"/>
  </cols>
  <sheetData>
    <row r="1" spans="2:68" ht="37.5" customHeight="1" thickBot="1" x14ac:dyDescent="0.4">
      <c r="B1" s="500" t="s">
        <v>482</v>
      </c>
      <c r="C1" s="500"/>
      <c r="D1" s="500"/>
    </row>
    <row r="2" spans="2:68" ht="24.95" customHeight="1" thickBot="1" x14ac:dyDescent="0.4">
      <c r="B2" s="329"/>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4" t="s">
        <v>431</v>
      </c>
      <c r="AC2" s="307"/>
      <c r="AD2" s="307"/>
      <c r="AE2" s="307"/>
      <c r="AF2" s="376" t="s">
        <v>432</v>
      </c>
      <c r="AG2" s="29"/>
      <c r="AH2" s="377"/>
      <c r="AI2" s="29"/>
      <c r="AJ2" s="29"/>
      <c r="AK2" s="307"/>
      <c r="AL2" s="29"/>
      <c r="AM2" s="331"/>
      <c r="AP2" s="378"/>
      <c r="AQ2" s="378"/>
      <c r="AR2" s="378"/>
      <c r="AS2" s="378"/>
      <c r="AT2" s="378"/>
      <c r="AU2" s="378"/>
      <c r="AV2" s="378"/>
      <c r="AW2" s="378"/>
      <c r="AX2" s="378"/>
      <c r="AY2" s="378"/>
      <c r="AZ2" s="378"/>
      <c r="BA2" s="378"/>
      <c r="BB2" s="378"/>
      <c r="BC2" s="378"/>
      <c r="BD2" s="378"/>
      <c r="BE2" s="378"/>
      <c r="BF2" s="147"/>
      <c r="BG2" s="147"/>
      <c r="BH2" s="147"/>
      <c r="BI2" s="147"/>
      <c r="BJ2" s="147"/>
    </row>
    <row r="3" spans="2:68" ht="35.1" customHeight="1" thickBot="1" x14ac:dyDescent="0.35">
      <c r="B3" s="319"/>
      <c r="C3" s="1555" t="s">
        <v>277</v>
      </c>
      <c r="D3" s="1556"/>
      <c r="E3" s="29"/>
      <c r="F3" s="187" t="s">
        <v>93</v>
      </c>
      <c r="G3" s="171" t="s">
        <v>407</v>
      </c>
      <c r="H3" s="175" t="s">
        <v>406</v>
      </c>
      <c r="I3" s="667"/>
      <c r="J3" s="171" t="s">
        <v>380</v>
      </c>
      <c r="K3" s="174" t="s">
        <v>381</v>
      </c>
      <c r="L3" s="172" t="s">
        <v>405</v>
      </c>
      <c r="M3" s="174" t="s">
        <v>404</v>
      </c>
      <c r="N3" s="171" t="s">
        <v>403</v>
      </c>
      <c r="O3" s="175" t="s">
        <v>414</v>
      </c>
      <c r="P3" s="171" t="s">
        <v>413</v>
      </c>
      <c r="Q3" s="176" t="s">
        <v>400</v>
      </c>
      <c r="R3" s="176" t="s">
        <v>399</v>
      </c>
      <c r="S3" s="171" t="s">
        <v>398</v>
      </c>
      <c r="T3" s="667"/>
      <c r="U3" s="176" t="s">
        <v>386</v>
      </c>
      <c r="V3" s="171" t="s">
        <v>387</v>
      </c>
      <c r="W3" s="174" t="s">
        <v>391</v>
      </c>
      <c r="X3" s="171" t="s">
        <v>392</v>
      </c>
      <c r="Y3" s="174" t="s">
        <v>416</v>
      </c>
      <c r="Z3" s="171" t="s">
        <v>394</v>
      </c>
      <c r="AA3" s="175" t="s">
        <v>395</v>
      </c>
      <c r="AB3" s="173" t="s">
        <v>396</v>
      </c>
      <c r="AC3" s="1552" t="s">
        <v>346</v>
      </c>
      <c r="AD3" s="1553"/>
      <c r="AE3" s="1554"/>
      <c r="AF3" s="1516" t="s">
        <v>94</v>
      </c>
      <c r="AG3" s="1517"/>
      <c r="AH3" s="1517"/>
      <c r="AI3" s="1517"/>
      <c r="AJ3" s="1517"/>
      <c r="AK3" s="1517"/>
      <c r="AL3" s="1518"/>
      <c r="AM3" s="321"/>
      <c r="AO3" s="76"/>
      <c r="AP3" s="1505" t="s">
        <v>347</v>
      </c>
      <c r="AQ3" s="1505"/>
      <c r="AR3" s="1505"/>
      <c r="AS3" s="1505"/>
      <c r="AT3" s="1505"/>
      <c r="AU3" s="1505"/>
      <c r="AV3" s="1505"/>
      <c r="AW3" s="1505"/>
      <c r="AX3" s="1505"/>
      <c r="AY3" s="378"/>
      <c r="AZ3" s="378"/>
      <c r="BA3" s="378"/>
      <c r="BB3" s="378"/>
      <c r="BC3" s="378"/>
      <c r="BD3" s="378"/>
      <c r="BE3" s="378"/>
      <c r="BF3" s="147"/>
      <c r="BG3" s="147"/>
      <c r="BH3" s="147"/>
      <c r="BI3" s="147"/>
      <c r="BJ3" s="147"/>
    </row>
    <row r="4" spans="2:68" s="10" customFormat="1" ht="30" customHeight="1" x14ac:dyDescent="0.3">
      <c r="B4" s="313"/>
      <c r="C4" s="1557" t="s">
        <v>96</v>
      </c>
      <c r="D4" s="1558"/>
      <c r="E4" s="1563"/>
      <c r="F4" s="116" t="s">
        <v>361</v>
      </c>
      <c r="G4" s="1565" t="s">
        <v>99</v>
      </c>
      <c r="H4" s="1547" t="s">
        <v>30</v>
      </c>
      <c r="I4" s="668"/>
      <c r="J4" s="1510" t="s">
        <v>38</v>
      </c>
      <c r="K4" s="1547" t="s">
        <v>101</v>
      </c>
      <c r="L4" s="1510" t="s">
        <v>102</v>
      </c>
      <c r="M4" s="1561" t="s">
        <v>97</v>
      </c>
      <c r="N4" s="1510" t="s">
        <v>129</v>
      </c>
      <c r="O4" s="1547" t="s">
        <v>98</v>
      </c>
      <c r="P4" s="1510" t="s">
        <v>25</v>
      </c>
      <c r="Q4" s="1512" t="s">
        <v>33</v>
      </c>
      <c r="R4" s="1512" t="s">
        <v>99</v>
      </c>
      <c r="S4" s="1510" t="s">
        <v>30</v>
      </c>
      <c r="T4" s="668"/>
      <c r="U4" s="1512" t="s">
        <v>17</v>
      </c>
      <c r="V4" s="1510" t="s">
        <v>101</v>
      </c>
      <c r="W4" s="1547" t="s">
        <v>102</v>
      </c>
      <c r="X4" s="1510" t="s">
        <v>97</v>
      </c>
      <c r="Y4" s="1512" t="s">
        <v>129</v>
      </c>
      <c r="Z4" s="1510" t="s">
        <v>98</v>
      </c>
      <c r="AA4" s="1547" t="s">
        <v>25</v>
      </c>
      <c r="AB4" s="1514" t="s">
        <v>18</v>
      </c>
      <c r="AC4" s="1528" t="s">
        <v>434</v>
      </c>
      <c r="AD4" s="1529"/>
      <c r="AE4" s="1530"/>
      <c r="AF4" s="1519" t="s">
        <v>148</v>
      </c>
      <c r="AG4" s="1537" t="s">
        <v>105</v>
      </c>
      <c r="AH4" s="1540" t="s">
        <v>106</v>
      </c>
      <c r="AI4" s="1522" t="s">
        <v>107</v>
      </c>
      <c r="AJ4" s="1525" t="s">
        <v>108</v>
      </c>
      <c r="AK4" s="1531" t="s">
        <v>109</v>
      </c>
      <c r="AL4" s="1534" t="s">
        <v>110</v>
      </c>
      <c r="AM4" s="312"/>
      <c r="AO4" s="76"/>
      <c r="AP4" s="378"/>
      <c r="AQ4" s="378"/>
      <c r="AR4" s="378"/>
      <c r="AS4" s="378"/>
      <c r="AT4" s="378"/>
      <c r="AU4" s="378"/>
      <c r="AV4" s="378"/>
      <c r="AW4" s="378"/>
      <c r="AX4" s="378"/>
      <c r="AY4" s="378"/>
      <c r="AZ4" s="378"/>
      <c r="BA4" s="378"/>
      <c r="BB4" s="378"/>
      <c r="BC4" s="378"/>
      <c r="BD4" s="378"/>
      <c r="BE4" s="378"/>
      <c r="BF4" s="147"/>
      <c r="BG4" s="147"/>
      <c r="BH4" s="147"/>
      <c r="BI4" s="147"/>
      <c r="BJ4" s="147"/>
    </row>
    <row r="5" spans="2:68" s="10" customFormat="1" ht="30" customHeight="1" thickBot="1" x14ac:dyDescent="0.35">
      <c r="B5" s="313"/>
      <c r="C5" s="1559" t="s">
        <v>462</v>
      </c>
      <c r="D5" s="1560"/>
      <c r="E5" s="1563"/>
      <c r="F5" s="186" t="s">
        <v>355</v>
      </c>
      <c r="G5" s="1566"/>
      <c r="H5" s="1548"/>
      <c r="I5" s="668"/>
      <c r="J5" s="1511"/>
      <c r="K5" s="1548"/>
      <c r="L5" s="1511"/>
      <c r="M5" s="1562"/>
      <c r="N5" s="1511"/>
      <c r="O5" s="1548"/>
      <c r="P5" s="1511"/>
      <c r="Q5" s="1513"/>
      <c r="R5" s="1513"/>
      <c r="S5" s="1511"/>
      <c r="T5" s="668"/>
      <c r="U5" s="1513"/>
      <c r="V5" s="1511"/>
      <c r="W5" s="1548"/>
      <c r="X5" s="1511"/>
      <c r="Y5" s="1513"/>
      <c r="Z5" s="1511"/>
      <c r="AA5" s="1548"/>
      <c r="AB5" s="1515"/>
      <c r="AC5" s="1528"/>
      <c r="AD5" s="1529"/>
      <c r="AE5" s="1530"/>
      <c r="AF5" s="1520"/>
      <c r="AG5" s="1538"/>
      <c r="AH5" s="1541"/>
      <c r="AI5" s="1523"/>
      <c r="AJ5" s="1526"/>
      <c r="AK5" s="1532"/>
      <c r="AL5" s="1535"/>
      <c r="AM5" s="312"/>
      <c r="AO5" s="76"/>
      <c r="AP5" s="378"/>
      <c r="AQ5" s="378"/>
      <c r="AR5" s="1505" t="s">
        <v>408</v>
      </c>
      <c r="AS5" s="1505"/>
      <c r="AT5" s="1505"/>
      <c r="AU5" s="1505"/>
      <c r="AV5" s="1505"/>
      <c r="AW5" s="378"/>
      <c r="AX5" s="378"/>
      <c r="AY5" s="378"/>
      <c r="AZ5" s="378"/>
      <c r="BA5" s="378"/>
      <c r="BB5" s="378"/>
      <c r="BC5" s="378"/>
      <c r="BD5" s="378"/>
      <c r="BE5" s="378"/>
      <c r="BF5" s="147"/>
      <c r="BG5" s="147"/>
      <c r="BH5" s="147"/>
      <c r="BI5" s="147"/>
      <c r="BJ5" s="147"/>
      <c r="BK5" s="30"/>
      <c r="BL5" s="30"/>
      <c r="BM5" s="30"/>
      <c r="BN5" s="30"/>
      <c r="BO5" s="30"/>
      <c r="BP5" s="30"/>
    </row>
    <row r="6" spans="2:68" s="10" customFormat="1" ht="24.95" customHeight="1" x14ac:dyDescent="0.25">
      <c r="B6" s="313"/>
      <c r="C6" s="1543" t="s">
        <v>491</v>
      </c>
      <c r="D6" s="1544"/>
      <c r="E6" s="1563"/>
      <c r="F6" s="45" t="s">
        <v>113</v>
      </c>
      <c r="G6" s="540" t="s">
        <v>170</v>
      </c>
      <c r="H6" s="541" t="s">
        <v>211</v>
      </c>
      <c r="I6" s="668"/>
      <c r="J6" s="224" t="s">
        <v>461</v>
      </c>
      <c r="K6" s="222" t="s">
        <v>175</v>
      </c>
      <c r="L6" s="224" t="s">
        <v>316</v>
      </c>
      <c r="M6" s="225" t="s">
        <v>284</v>
      </c>
      <c r="N6" s="224" t="s">
        <v>452</v>
      </c>
      <c r="O6" s="222" t="s">
        <v>323</v>
      </c>
      <c r="P6" s="224" t="s">
        <v>454</v>
      </c>
      <c r="Q6" s="225" t="s">
        <v>173</v>
      </c>
      <c r="R6" s="225" t="s">
        <v>168</v>
      </c>
      <c r="S6" s="224" t="s">
        <v>208</v>
      </c>
      <c r="T6" s="668"/>
      <c r="U6" s="225" t="s">
        <v>323</v>
      </c>
      <c r="V6" s="224" t="s">
        <v>213</v>
      </c>
      <c r="W6" s="222" t="s">
        <v>284</v>
      </c>
      <c r="X6" s="224" t="s">
        <v>450</v>
      </c>
      <c r="Y6" s="225" t="s">
        <v>323</v>
      </c>
      <c r="Z6" s="224" t="s">
        <v>213</v>
      </c>
      <c r="AA6" s="222" t="s">
        <v>284</v>
      </c>
      <c r="AB6" s="224" t="s">
        <v>456</v>
      </c>
      <c r="AC6" s="1528"/>
      <c r="AD6" s="1529"/>
      <c r="AE6" s="1530"/>
      <c r="AF6" s="1520"/>
      <c r="AG6" s="1538"/>
      <c r="AH6" s="1541"/>
      <c r="AI6" s="1523"/>
      <c r="AJ6" s="1526"/>
      <c r="AK6" s="1532"/>
      <c r="AL6" s="1535"/>
      <c r="AM6" s="312"/>
      <c r="AO6" s="76"/>
      <c r="AP6" s="378"/>
      <c r="AQ6" s="378"/>
      <c r="AR6" s="379" t="s">
        <v>409</v>
      </c>
      <c r="AS6" s="379"/>
      <c r="AT6" s="379"/>
      <c r="AU6" s="379"/>
      <c r="AV6" s="379"/>
      <c r="AW6" s="379"/>
      <c r="AX6" s="379"/>
      <c r="AY6" s="379"/>
      <c r="AZ6" s="379"/>
      <c r="BA6" s="379"/>
      <c r="BB6" s="379"/>
      <c r="BC6" s="379"/>
      <c r="BD6" s="379"/>
      <c r="BE6" s="379"/>
      <c r="BF6" s="379"/>
      <c r="BG6" s="379"/>
      <c r="BH6" s="379"/>
      <c r="BI6" s="379"/>
      <c r="BJ6" s="379"/>
      <c r="BK6" s="76"/>
      <c r="BL6" s="76"/>
      <c r="BM6" s="76"/>
      <c r="BN6" s="76"/>
      <c r="BO6" s="30"/>
      <c r="BP6" s="30"/>
    </row>
    <row r="7" spans="2:68" s="10" customFormat="1" ht="24.95" customHeight="1" thickBot="1" x14ac:dyDescent="0.3">
      <c r="B7" s="313"/>
      <c r="C7" s="1545" t="s">
        <v>421</v>
      </c>
      <c r="D7" s="1546"/>
      <c r="E7" s="1564"/>
      <c r="F7" s="59" t="s">
        <v>116</v>
      </c>
      <c r="G7" s="542" t="s">
        <v>443</v>
      </c>
      <c r="H7" s="543" t="s">
        <v>443</v>
      </c>
      <c r="I7" s="668"/>
      <c r="J7" s="542" t="s">
        <v>444</v>
      </c>
      <c r="K7" s="544" t="s">
        <v>444</v>
      </c>
      <c r="L7" s="542" t="s">
        <v>444</v>
      </c>
      <c r="M7" s="545" t="s">
        <v>444</v>
      </c>
      <c r="N7" s="542" t="s">
        <v>445</v>
      </c>
      <c r="O7" s="544" t="s">
        <v>445</v>
      </c>
      <c r="P7" s="542" t="s">
        <v>446</v>
      </c>
      <c r="Q7" s="545" t="s">
        <v>446</v>
      </c>
      <c r="R7" s="545" t="s">
        <v>446</v>
      </c>
      <c r="S7" s="542" t="s">
        <v>446</v>
      </c>
      <c r="T7" s="668"/>
      <c r="U7" s="545" t="s">
        <v>447</v>
      </c>
      <c r="V7" s="542" t="s">
        <v>447</v>
      </c>
      <c r="W7" s="544" t="s">
        <v>447</v>
      </c>
      <c r="X7" s="542" t="s">
        <v>448</v>
      </c>
      <c r="Y7" s="545" t="s">
        <v>448</v>
      </c>
      <c r="Z7" s="542" t="s">
        <v>448</v>
      </c>
      <c r="AA7" s="544" t="s">
        <v>448</v>
      </c>
      <c r="AB7" s="546" t="s">
        <v>449</v>
      </c>
      <c r="AC7" s="547">
        <v>1</v>
      </c>
      <c r="AD7" s="548">
        <v>2</v>
      </c>
      <c r="AE7" s="549">
        <v>3</v>
      </c>
      <c r="AF7" s="1521"/>
      <c r="AG7" s="1539"/>
      <c r="AH7" s="1542"/>
      <c r="AI7" s="1524"/>
      <c r="AJ7" s="1527"/>
      <c r="AK7" s="1533"/>
      <c r="AL7" s="1536"/>
      <c r="AM7" s="312"/>
      <c r="AO7" s="76"/>
      <c r="AP7" s="378"/>
      <c r="AQ7" s="378"/>
      <c r="AR7" s="379" t="s">
        <v>410</v>
      </c>
      <c r="AS7" s="379"/>
      <c r="AT7" s="379"/>
      <c r="AU7" s="379"/>
      <c r="AV7" s="379"/>
      <c r="AW7" s="379"/>
      <c r="AX7" s="379"/>
      <c r="AY7" s="379"/>
      <c r="AZ7" s="379"/>
      <c r="BA7" s="379"/>
      <c r="BB7" s="379"/>
      <c r="BC7" s="379"/>
      <c r="BD7" s="379"/>
      <c r="BE7" s="379"/>
      <c r="BF7" s="379"/>
      <c r="BG7" s="379"/>
      <c r="BH7" s="379"/>
      <c r="BI7" s="379"/>
      <c r="BJ7" s="379"/>
      <c r="BK7" s="76"/>
      <c r="BL7" s="76"/>
      <c r="BM7" s="76"/>
      <c r="BN7" s="76"/>
      <c r="BO7" s="30"/>
      <c r="BP7" s="30"/>
    </row>
    <row r="8" spans="2:68" s="17" customFormat="1" ht="30" customHeight="1" x14ac:dyDescent="0.3">
      <c r="B8" s="314"/>
      <c r="C8" s="1257">
        <v>1</v>
      </c>
      <c r="D8" s="557" t="s">
        <v>278</v>
      </c>
      <c r="E8" s="1258" t="s">
        <v>279</v>
      </c>
      <c r="F8" s="1259" t="s">
        <v>478</v>
      </c>
      <c r="G8" s="1260"/>
      <c r="H8" s="397"/>
      <c r="I8" s="668"/>
      <c r="J8" s="397"/>
      <c r="K8" s="397"/>
      <c r="L8" s="397"/>
      <c r="M8" s="397"/>
      <c r="N8" s="397"/>
      <c r="O8" s="397"/>
      <c r="P8" s="397"/>
      <c r="Q8" s="397"/>
      <c r="R8" s="397"/>
      <c r="S8" s="397"/>
      <c r="T8" s="668"/>
      <c r="U8" s="397"/>
      <c r="V8" s="397"/>
      <c r="W8" s="397"/>
      <c r="X8" s="397"/>
      <c r="Y8" s="397"/>
      <c r="Z8" s="397"/>
      <c r="AA8" s="397"/>
      <c r="AB8" s="1261"/>
      <c r="AC8" s="1262"/>
      <c r="AD8" s="397"/>
      <c r="AE8" s="592"/>
      <c r="AF8" s="1262">
        <f t="shared" ref="AF8:AF19" si="0">COUNT(G8:AE8)</f>
        <v>0</v>
      </c>
      <c r="AG8" s="1263">
        <f t="shared" ref="AG8:AG19" si="1">AF8*F8</f>
        <v>0</v>
      </c>
      <c r="AH8" s="792">
        <f t="shared" ref="AH8:AH19" si="2">SUM(G8:AE8)</f>
        <v>0</v>
      </c>
      <c r="AI8" s="1264">
        <f t="shared" ref="AI8:AI19" si="3">AH8-AG8</f>
        <v>0</v>
      </c>
      <c r="AJ8" s="459" t="e">
        <f t="shared" ref="AJ8:AJ19" si="4">AH8/AF8</f>
        <v>#DIV/0!</v>
      </c>
      <c r="AK8" s="460" t="e">
        <f t="shared" ref="AK8:AK19" si="5">(AJ8/F8)*100</f>
        <v>#DIV/0!</v>
      </c>
      <c r="AL8" s="461" t="e">
        <f t="shared" ref="AL8:AL19" si="6">AJ8/25</f>
        <v>#DIV/0!</v>
      </c>
      <c r="AM8" s="315"/>
      <c r="AO8" s="77"/>
      <c r="AP8" s="378"/>
      <c r="AQ8" s="378"/>
      <c r="AR8" s="379" t="s">
        <v>411</v>
      </c>
      <c r="AS8" s="379"/>
      <c r="AT8" s="379"/>
      <c r="AU8" s="379"/>
      <c r="AV8" s="379"/>
      <c r="AW8" s="379"/>
      <c r="AX8" s="379"/>
      <c r="AY8" s="379"/>
      <c r="AZ8" s="379"/>
      <c r="BA8" s="379"/>
      <c r="BB8" s="379"/>
      <c r="BC8" s="379"/>
      <c r="BD8" s="379"/>
      <c r="BE8" s="379"/>
      <c r="BF8" s="379"/>
      <c r="BG8" s="379"/>
      <c r="BH8" s="379"/>
      <c r="BI8" s="379"/>
      <c r="BJ8" s="379"/>
      <c r="BK8" s="76"/>
      <c r="BL8" s="76"/>
      <c r="BM8" s="76"/>
      <c r="BN8" s="76"/>
      <c r="BO8" s="55"/>
      <c r="BP8" s="55"/>
    </row>
    <row r="9" spans="2:68" s="17" customFormat="1" ht="30" customHeight="1" x14ac:dyDescent="0.25">
      <c r="B9" s="314"/>
      <c r="C9" s="1280">
        <v>2</v>
      </c>
      <c r="D9" s="1165" t="s">
        <v>280</v>
      </c>
      <c r="E9" s="1281" t="s">
        <v>192</v>
      </c>
      <c r="F9" s="1282" t="s">
        <v>191</v>
      </c>
      <c r="G9" s="1155"/>
      <c r="H9" s="1156"/>
      <c r="I9" s="668"/>
      <c r="J9" s="1156"/>
      <c r="K9" s="1156"/>
      <c r="L9" s="1156"/>
      <c r="M9" s="1156"/>
      <c r="N9" s="1156"/>
      <c r="O9" s="1156"/>
      <c r="P9" s="1156"/>
      <c r="Q9" s="1156"/>
      <c r="R9" s="1156"/>
      <c r="S9" s="1156"/>
      <c r="T9" s="668"/>
      <c r="U9" s="1156"/>
      <c r="V9" s="1156"/>
      <c r="W9" s="1156"/>
      <c r="X9" s="1156"/>
      <c r="Y9" s="1156"/>
      <c r="Z9" s="1156"/>
      <c r="AA9" s="1156"/>
      <c r="AB9" s="1157"/>
      <c r="AC9" s="1283"/>
      <c r="AD9" s="1156"/>
      <c r="AE9" s="1250"/>
      <c r="AF9" s="1283">
        <f t="shared" si="0"/>
        <v>0</v>
      </c>
      <c r="AG9" s="1284">
        <f t="shared" si="1"/>
        <v>0</v>
      </c>
      <c r="AH9" s="1156">
        <f t="shared" si="2"/>
        <v>0</v>
      </c>
      <c r="AI9" s="1285">
        <f t="shared" si="3"/>
        <v>0</v>
      </c>
      <c r="AJ9" s="1209" t="e">
        <f t="shared" si="4"/>
        <v>#DIV/0!</v>
      </c>
      <c r="AK9" s="1210" t="e">
        <f t="shared" si="5"/>
        <v>#DIV/0!</v>
      </c>
      <c r="AL9" s="1211" t="e">
        <f t="shared" si="6"/>
        <v>#DIV/0!</v>
      </c>
      <c r="AM9" s="315"/>
      <c r="AO9" s="78"/>
      <c r="AP9" s="378"/>
      <c r="AQ9" s="378"/>
      <c r="AR9" s="379"/>
      <c r="AS9" s="379"/>
      <c r="AT9" s="379"/>
      <c r="AU9" s="379"/>
      <c r="AV9" s="379"/>
      <c r="AW9" s="379"/>
      <c r="AX9" s="379"/>
      <c r="AY9" s="379"/>
      <c r="AZ9" s="379"/>
      <c r="BA9" s="379"/>
      <c r="BB9" s="379"/>
      <c r="BC9" s="379"/>
      <c r="BD9" s="379"/>
      <c r="BE9" s="379"/>
      <c r="BF9" s="379"/>
      <c r="BG9" s="379"/>
      <c r="BH9" s="379"/>
      <c r="BI9" s="379"/>
      <c r="BJ9" s="379"/>
      <c r="BK9" s="76"/>
      <c r="BL9" s="76"/>
      <c r="BM9" s="76"/>
      <c r="BN9" s="76"/>
      <c r="BO9" s="55"/>
      <c r="BP9" s="55"/>
    </row>
    <row r="10" spans="2:68" s="17" customFormat="1" ht="30" customHeight="1" thickBot="1" x14ac:dyDescent="0.3">
      <c r="B10" s="314"/>
      <c r="C10" s="583">
        <v>3</v>
      </c>
      <c r="D10" s="1270" t="s">
        <v>283</v>
      </c>
      <c r="E10" s="1271" t="s">
        <v>259</v>
      </c>
      <c r="F10" s="1272" t="s">
        <v>194</v>
      </c>
      <c r="G10" s="832"/>
      <c r="H10" s="400"/>
      <c r="I10" s="668"/>
      <c r="J10" s="400"/>
      <c r="K10" s="400"/>
      <c r="L10" s="400"/>
      <c r="M10" s="400"/>
      <c r="N10" s="400"/>
      <c r="O10" s="400"/>
      <c r="P10" s="400"/>
      <c r="Q10" s="400"/>
      <c r="R10" s="400"/>
      <c r="S10" s="400"/>
      <c r="T10" s="668"/>
      <c r="U10" s="400"/>
      <c r="V10" s="400"/>
      <c r="W10" s="400"/>
      <c r="X10" s="400"/>
      <c r="Y10" s="400"/>
      <c r="Z10" s="400"/>
      <c r="AA10" s="400"/>
      <c r="AB10" s="1267"/>
      <c r="AC10" s="794"/>
      <c r="AD10" s="400"/>
      <c r="AE10" s="409"/>
      <c r="AF10" s="1053">
        <f t="shared" ref="AF10:AF12" si="7">COUNT(G10:AE10)</f>
        <v>0</v>
      </c>
      <c r="AG10" s="1273">
        <f t="shared" ref="AG10:AG12" si="8">AF10*F10</f>
        <v>0</v>
      </c>
      <c r="AH10" s="400">
        <f t="shared" ref="AH10:AH12" si="9">SUM(G10:AE10)</f>
        <v>0</v>
      </c>
      <c r="AI10" s="1274">
        <f t="shared" ref="AI10:AI12" si="10">AH10-AG10</f>
        <v>0</v>
      </c>
      <c r="AJ10" s="433" t="e">
        <f t="shared" ref="AJ10:AJ12" si="11">AH10/AF10</f>
        <v>#DIV/0!</v>
      </c>
      <c r="AK10" s="434" t="e">
        <f t="shared" ref="AK10:AK12" si="12">(AJ10/F10)*100</f>
        <v>#DIV/0!</v>
      </c>
      <c r="AL10" s="435" t="e">
        <f t="shared" ref="AL10:AL12" si="13">AJ10/25</f>
        <v>#DIV/0!</v>
      </c>
      <c r="AM10" s="315"/>
      <c r="AO10" s="78"/>
      <c r="AP10" s="378"/>
      <c r="AQ10" s="378"/>
      <c r="AR10" s="26" t="s">
        <v>423</v>
      </c>
      <c r="AS10" s="26"/>
      <c r="AT10" s="26"/>
      <c r="AU10" s="26"/>
      <c r="AV10" s="26"/>
      <c r="AW10" s="26"/>
      <c r="AX10" s="26"/>
      <c r="AY10" s="26"/>
      <c r="AZ10" s="26"/>
      <c r="BA10" s="26"/>
      <c r="BB10" s="26"/>
      <c r="BC10" s="26"/>
      <c r="BD10" s="379"/>
      <c r="BE10" s="379"/>
      <c r="BF10" s="379"/>
      <c r="BG10" s="379"/>
      <c r="BH10" s="379"/>
      <c r="BI10" s="379"/>
      <c r="BJ10" s="379"/>
      <c r="BK10" s="145"/>
      <c r="BL10" s="145"/>
      <c r="BM10" s="145"/>
      <c r="BN10" s="145"/>
    </row>
    <row r="11" spans="2:68" s="17" customFormat="1" ht="30" customHeight="1" x14ac:dyDescent="0.3">
      <c r="B11" s="314"/>
      <c r="C11" s="1151">
        <v>4</v>
      </c>
      <c r="D11" s="1165" t="s">
        <v>281</v>
      </c>
      <c r="E11" s="1281"/>
      <c r="F11" s="1282" t="s">
        <v>194</v>
      </c>
      <c r="G11" s="1155"/>
      <c r="H11" s="1156"/>
      <c r="I11" s="668"/>
      <c r="J11" s="1155"/>
      <c r="K11" s="1156"/>
      <c r="L11" s="1156"/>
      <c r="M11" s="1155"/>
      <c r="N11" s="1156"/>
      <c r="O11" s="1156"/>
      <c r="P11" s="1155"/>
      <c r="Q11" s="1156"/>
      <c r="R11" s="1156"/>
      <c r="S11" s="1155"/>
      <c r="T11" s="668"/>
      <c r="U11" s="1156"/>
      <c r="V11" s="1155"/>
      <c r="W11" s="1156"/>
      <c r="X11" s="1156"/>
      <c r="Y11" s="1155"/>
      <c r="Z11" s="1156"/>
      <c r="AA11" s="1156"/>
      <c r="AB11" s="1166"/>
      <c r="AC11" s="1283"/>
      <c r="AD11" s="1156"/>
      <c r="AE11" s="1250"/>
      <c r="AF11" s="1286">
        <f t="shared" si="7"/>
        <v>0</v>
      </c>
      <c r="AG11" s="1287">
        <f t="shared" si="8"/>
        <v>0</v>
      </c>
      <c r="AH11" s="1288">
        <f t="shared" si="9"/>
        <v>0</v>
      </c>
      <c r="AI11" s="1289">
        <f t="shared" si="10"/>
        <v>0</v>
      </c>
      <c r="AJ11" s="1244" t="e">
        <f t="shared" si="11"/>
        <v>#DIV/0!</v>
      </c>
      <c r="AK11" s="1245" t="e">
        <f t="shared" si="12"/>
        <v>#DIV/0!</v>
      </c>
      <c r="AL11" s="1246" t="e">
        <f t="shared" si="13"/>
        <v>#DIV/0!</v>
      </c>
      <c r="AM11" s="315"/>
      <c r="AO11" s="78"/>
      <c r="AP11" s="378"/>
      <c r="AQ11" s="380">
        <v>45713</v>
      </c>
      <c r="AR11" s="147" t="s">
        <v>422</v>
      </c>
      <c r="AS11" s="26"/>
      <c r="AT11" s="26"/>
      <c r="AU11" s="26"/>
      <c r="AV11" s="26"/>
      <c r="AW11" s="26"/>
      <c r="AX11" s="26"/>
      <c r="AY11" s="26"/>
      <c r="AZ11" s="26"/>
      <c r="BA11" s="26"/>
      <c r="BB11" s="26"/>
      <c r="BC11" s="26"/>
      <c r="BD11" s="379"/>
      <c r="BE11" s="379"/>
      <c r="BF11" s="379"/>
      <c r="BG11" s="379"/>
      <c r="BH11" s="379"/>
      <c r="BI11" s="379"/>
      <c r="BJ11" s="379"/>
      <c r="BK11" s="145"/>
      <c r="BL11" s="145"/>
      <c r="BM11" s="145"/>
      <c r="BN11" s="145"/>
    </row>
    <row r="12" spans="2:68" s="17" customFormat="1" ht="30" customHeight="1" x14ac:dyDescent="0.3">
      <c r="B12" s="314"/>
      <c r="C12" s="583">
        <v>5</v>
      </c>
      <c r="D12" s="558" t="s">
        <v>560</v>
      </c>
      <c r="E12" s="1265"/>
      <c r="F12" s="1266" t="s">
        <v>199</v>
      </c>
      <c r="G12" s="398"/>
      <c r="H12" s="400"/>
      <c r="I12" s="668"/>
      <c r="J12" s="398"/>
      <c r="K12" s="400"/>
      <c r="L12" s="400"/>
      <c r="M12" s="398"/>
      <c r="N12" s="400"/>
      <c r="O12" s="400"/>
      <c r="P12" s="398"/>
      <c r="Q12" s="400"/>
      <c r="R12" s="400"/>
      <c r="S12" s="398"/>
      <c r="T12" s="668"/>
      <c r="U12" s="400"/>
      <c r="V12" s="398"/>
      <c r="W12" s="400"/>
      <c r="X12" s="400"/>
      <c r="Y12" s="398"/>
      <c r="Z12" s="400"/>
      <c r="AA12" s="400"/>
      <c r="AB12" s="585"/>
      <c r="AC12" s="794"/>
      <c r="AD12" s="400"/>
      <c r="AE12" s="409"/>
      <c r="AF12" s="794">
        <f t="shared" si="7"/>
        <v>0</v>
      </c>
      <c r="AG12" s="1268">
        <f t="shared" si="8"/>
        <v>0</v>
      </c>
      <c r="AH12" s="400">
        <f t="shared" si="9"/>
        <v>0</v>
      </c>
      <c r="AI12" s="1269">
        <f t="shared" si="10"/>
        <v>0</v>
      </c>
      <c r="AJ12" s="439" t="e">
        <f t="shared" si="11"/>
        <v>#DIV/0!</v>
      </c>
      <c r="AK12" s="440" t="e">
        <f t="shared" si="12"/>
        <v>#DIV/0!</v>
      </c>
      <c r="AL12" s="441" t="e">
        <f t="shared" si="13"/>
        <v>#DIV/0!</v>
      </c>
      <c r="AM12" s="315"/>
      <c r="AO12" s="78"/>
      <c r="AP12" s="378"/>
      <c r="AQ12" s="380"/>
      <c r="AR12" s="147"/>
      <c r="AS12" s="26"/>
      <c r="AT12" s="26"/>
      <c r="AU12" s="26"/>
      <c r="AV12" s="26"/>
      <c r="AW12" s="26"/>
      <c r="AX12" s="26"/>
      <c r="AY12" s="26"/>
      <c r="AZ12" s="26"/>
      <c r="BA12" s="26"/>
      <c r="BB12" s="26"/>
      <c r="BC12" s="26"/>
      <c r="BD12" s="379"/>
      <c r="BE12" s="379"/>
      <c r="BF12" s="379"/>
      <c r="BG12" s="379"/>
      <c r="BH12" s="379"/>
      <c r="BI12" s="379"/>
      <c r="BJ12" s="379"/>
      <c r="BK12" s="145"/>
      <c r="BL12" s="145"/>
      <c r="BM12" s="145"/>
      <c r="BN12" s="145"/>
    </row>
    <row r="13" spans="2:68" s="17" customFormat="1" ht="30" customHeight="1" x14ac:dyDescent="0.25">
      <c r="B13" s="314"/>
      <c r="C13" s="1280">
        <v>6</v>
      </c>
      <c r="D13" s="1165" t="s">
        <v>190</v>
      </c>
      <c r="E13" s="1281" t="s">
        <v>159</v>
      </c>
      <c r="F13" s="1282" t="s">
        <v>264</v>
      </c>
      <c r="G13" s="1155"/>
      <c r="H13" s="1156"/>
      <c r="I13" s="668"/>
      <c r="J13" s="1156"/>
      <c r="K13" s="1156"/>
      <c r="L13" s="1156"/>
      <c r="M13" s="1156"/>
      <c r="N13" s="1156"/>
      <c r="O13" s="1156"/>
      <c r="P13" s="1156"/>
      <c r="Q13" s="1156"/>
      <c r="R13" s="1156"/>
      <c r="S13" s="1156"/>
      <c r="T13" s="668"/>
      <c r="U13" s="1156"/>
      <c r="V13" s="1156"/>
      <c r="W13" s="1156"/>
      <c r="X13" s="1156"/>
      <c r="Y13" s="1156"/>
      <c r="Z13" s="1156"/>
      <c r="AA13" s="1156"/>
      <c r="AB13" s="1157"/>
      <c r="AC13" s="1283"/>
      <c r="AD13" s="1156"/>
      <c r="AE13" s="1250"/>
      <c r="AF13" s="1283">
        <f>COUNT(G13:AE13)</f>
        <v>0</v>
      </c>
      <c r="AG13" s="1284">
        <f>AF13*F13</f>
        <v>0</v>
      </c>
      <c r="AH13" s="1156">
        <f>SUM(G13:AE13)</f>
        <v>0</v>
      </c>
      <c r="AI13" s="1162">
        <f>AH13-AG13</f>
        <v>0</v>
      </c>
      <c r="AJ13" s="1209" t="e">
        <f>AH13/AF13</f>
        <v>#DIV/0!</v>
      </c>
      <c r="AK13" s="1210" t="e">
        <f>(AJ13/F13)*100</f>
        <v>#DIV/0!</v>
      </c>
      <c r="AL13" s="1211" t="e">
        <f>AJ13/25</f>
        <v>#DIV/0!</v>
      </c>
      <c r="AM13" s="315"/>
      <c r="AO13" s="78"/>
      <c r="AP13" s="378"/>
      <c r="AQ13" s="378"/>
      <c r="AR13" s="379"/>
      <c r="AS13" s="379"/>
      <c r="AT13" s="379"/>
      <c r="AU13" s="379"/>
      <c r="AV13" s="379"/>
      <c r="AW13" s="379"/>
      <c r="AX13" s="379"/>
      <c r="AY13" s="379"/>
      <c r="AZ13" s="379"/>
      <c r="BA13" s="379"/>
      <c r="BB13" s="379"/>
      <c r="BC13" s="379"/>
      <c r="BD13" s="379"/>
      <c r="BE13" s="379"/>
      <c r="BF13" s="379"/>
      <c r="BG13" s="379"/>
      <c r="BH13" s="379"/>
      <c r="BI13" s="379"/>
      <c r="BJ13" s="379"/>
      <c r="BK13" s="145"/>
      <c r="BL13" s="145"/>
      <c r="BM13" s="145"/>
      <c r="BN13" s="145"/>
    </row>
    <row r="14" spans="2:68" s="17" customFormat="1" ht="30" customHeight="1" x14ac:dyDescent="0.25">
      <c r="B14" s="314"/>
      <c r="C14" s="1275">
        <v>7</v>
      </c>
      <c r="D14" s="558" t="s">
        <v>282</v>
      </c>
      <c r="E14" s="1265" t="s">
        <v>199</v>
      </c>
      <c r="F14" s="1266" t="s">
        <v>264</v>
      </c>
      <c r="G14" s="398"/>
      <c r="H14" s="400"/>
      <c r="I14" s="668"/>
      <c r="J14" s="400"/>
      <c r="K14" s="400"/>
      <c r="L14" s="400"/>
      <c r="M14" s="400"/>
      <c r="N14" s="400"/>
      <c r="O14" s="400"/>
      <c r="P14" s="400"/>
      <c r="Q14" s="400"/>
      <c r="R14" s="400"/>
      <c r="S14" s="400"/>
      <c r="T14" s="668"/>
      <c r="U14" s="400"/>
      <c r="V14" s="400"/>
      <c r="W14" s="400"/>
      <c r="X14" s="400"/>
      <c r="Y14" s="400"/>
      <c r="Z14" s="400"/>
      <c r="AA14" s="400"/>
      <c r="AB14" s="1267"/>
      <c r="AC14" s="794"/>
      <c r="AD14" s="400"/>
      <c r="AE14" s="409"/>
      <c r="AF14" s="794">
        <f t="shared" si="0"/>
        <v>0</v>
      </c>
      <c r="AG14" s="1268">
        <f t="shared" si="1"/>
        <v>0</v>
      </c>
      <c r="AH14" s="400">
        <f t="shared" si="2"/>
        <v>0</v>
      </c>
      <c r="AI14" s="1269">
        <f t="shared" si="3"/>
        <v>0</v>
      </c>
      <c r="AJ14" s="439" t="e">
        <f t="shared" si="4"/>
        <v>#DIV/0!</v>
      </c>
      <c r="AK14" s="440" t="e">
        <f t="shared" si="5"/>
        <v>#DIV/0!</v>
      </c>
      <c r="AL14" s="441" t="e">
        <f t="shared" si="6"/>
        <v>#DIV/0!</v>
      </c>
      <c r="AM14" s="315"/>
      <c r="AO14" s="78"/>
      <c r="AP14" s="378"/>
      <c r="AQ14" s="378"/>
      <c r="AR14" s="26"/>
      <c r="AS14" s="26"/>
      <c r="AT14" s="26"/>
      <c r="AU14" s="26"/>
      <c r="AV14" s="26"/>
      <c r="AW14" s="26"/>
      <c r="AX14" s="26"/>
      <c r="AY14" s="26"/>
      <c r="AZ14" s="26"/>
      <c r="BA14" s="26"/>
      <c r="BB14" s="26"/>
      <c r="BC14" s="26"/>
      <c r="BD14" s="379"/>
      <c r="BE14" s="379"/>
      <c r="BF14" s="379"/>
      <c r="BG14" s="379"/>
      <c r="BH14" s="379"/>
      <c r="BI14" s="379"/>
      <c r="BJ14" s="379"/>
      <c r="BK14" s="145"/>
      <c r="BL14" s="145"/>
      <c r="BM14" s="145"/>
      <c r="BN14" s="145"/>
    </row>
    <row r="15" spans="2:68" s="17" customFormat="1" ht="30" customHeight="1" x14ac:dyDescent="0.25">
      <c r="B15" s="314"/>
      <c r="C15" s="1280">
        <v>8</v>
      </c>
      <c r="D15" s="1165" t="s">
        <v>289</v>
      </c>
      <c r="E15" s="1281"/>
      <c r="F15" s="1282" t="s">
        <v>284</v>
      </c>
      <c r="G15" s="1155"/>
      <c r="H15" s="1156"/>
      <c r="I15" s="668"/>
      <c r="J15" s="1156"/>
      <c r="K15" s="1156"/>
      <c r="L15" s="1156"/>
      <c r="M15" s="1156"/>
      <c r="N15" s="1156"/>
      <c r="O15" s="1156"/>
      <c r="P15" s="1156"/>
      <c r="Q15" s="1156"/>
      <c r="R15" s="1156"/>
      <c r="S15" s="1156"/>
      <c r="T15" s="668"/>
      <c r="U15" s="1156"/>
      <c r="V15" s="1156"/>
      <c r="W15" s="1156"/>
      <c r="X15" s="1156"/>
      <c r="Y15" s="1156"/>
      <c r="Z15" s="1156"/>
      <c r="AA15" s="1156"/>
      <c r="AB15" s="1157"/>
      <c r="AC15" s="1283"/>
      <c r="AD15" s="1156"/>
      <c r="AE15" s="1250"/>
      <c r="AF15" s="1283">
        <f t="shared" si="0"/>
        <v>0</v>
      </c>
      <c r="AG15" s="1284">
        <f t="shared" si="1"/>
        <v>0</v>
      </c>
      <c r="AH15" s="1156">
        <f t="shared" si="2"/>
        <v>0</v>
      </c>
      <c r="AI15" s="1285">
        <f t="shared" si="3"/>
        <v>0</v>
      </c>
      <c r="AJ15" s="1209" t="e">
        <f t="shared" si="4"/>
        <v>#DIV/0!</v>
      </c>
      <c r="AK15" s="1210" t="e">
        <f t="shared" si="5"/>
        <v>#DIV/0!</v>
      </c>
      <c r="AL15" s="1211" t="e">
        <f t="shared" si="6"/>
        <v>#DIV/0!</v>
      </c>
      <c r="AM15" s="315"/>
      <c r="AO15" s="78"/>
      <c r="AP15" s="378"/>
      <c r="AQ15" s="378"/>
      <c r="AR15" s="379" t="s">
        <v>489</v>
      </c>
      <c r="AS15" s="379"/>
      <c r="AT15" s="379"/>
      <c r="AU15" s="379" t="s">
        <v>490</v>
      </c>
      <c r="AV15" s="379"/>
      <c r="AW15" s="379"/>
      <c r="AX15" s="379"/>
      <c r="AY15" s="379"/>
      <c r="AZ15" s="379"/>
      <c r="BA15" s="379"/>
      <c r="BB15" s="379"/>
      <c r="BC15" s="379"/>
      <c r="BD15" s="379"/>
      <c r="BE15" s="379"/>
      <c r="BF15" s="379"/>
      <c r="BG15" s="379"/>
      <c r="BH15" s="379"/>
      <c r="BI15" s="379"/>
      <c r="BJ15" s="379"/>
      <c r="BK15" s="145"/>
      <c r="BL15" s="145"/>
      <c r="BM15" s="145"/>
      <c r="BN15" s="145"/>
    </row>
    <row r="16" spans="2:68" s="17" customFormat="1" ht="30" customHeight="1" x14ac:dyDescent="0.25">
      <c r="B16" s="314"/>
      <c r="C16" s="583">
        <v>9</v>
      </c>
      <c r="D16" s="558" t="s">
        <v>286</v>
      </c>
      <c r="E16" s="1265" t="s">
        <v>287</v>
      </c>
      <c r="F16" s="1266" t="s">
        <v>168</v>
      </c>
      <c r="G16" s="832"/>
      <c r="H16" s="400"/>
      <c r="I16" s="668"/>
      <c r="J16" s="400"/>
      <c r="K16" s="400"/>
      <c r="L16" s="400"/>
      <c r="M16" s="400"/>
      <c r="N16" s="400"/>
      <c r="O16" s="400"/>
      <c r="P16" s="400"/>
      <c r="Q16" s="400"/>
      <c r="R16" s="400"/>
      <c r="S16" s="400"/>
      <c r="T16" s="668"/>
      <c r="U16" s="400"/>
      <c r="V16" s="400"/>
      <c r="W16" s="400"/>
      <c r="X16" s="400"/>
      <c r="Y16" s="400"/>
      <c r="Z16" s="400"/>
      <c r="AA16" s="400"/>
      <c r="AB16" s="1267"/>
      <c r="AC16" s="794"/>
      <c r="AD16" s="400"/>
      <c r="AE16" s="409"/>
      <c r="AF16" s="794">
        <f t="shared" si="0"/>
        <v>0</v>
      </c>
      <c r="AG16" s="1268">
        <f t="shared" si="1"/>
        <v>0</v>
      </c>
      <c r="AH16" s="400">
        <f t="shared" si="2"/>
        <v>0</v>
      </c>
      <c r="AI16" s="1269">
        <f t="shared" si="3"/>
        <v>0</v>
      </c>
      <c r="AJ16" s="439" t="e">
        <f t="shared" si="4"/>
        <v>#DIV/0!</v>
      </c>
      <c r="AK16" s="440" t="e">
        <f t="shared" si="5"/>
        <v>#DIV/0!</v>
      </c>
      <c r="AL16" s="441" t="e">
        <f t="shared" si="6"/>
        <v>#DIV/0!</v>
      </c>
      <c r="AM16" s="315"/>
      <c r="AP16" s="378"/>
      <c r="AQ16" s="378"/>
      <c r="AR16" s="379"/>
      <c r="AS16" s="379"/>
      <c r="AT16" s="379"/>
      <c r="AU16" s="379"/>
      <c r="AV16" s="379"/>
      <c r="AW16" s="379"/>
      <c r="AX16" s="379"/>
      <c r="AY16" s="379"/>
      <c r="AZ16" s="379"/>
      <c r="BA16" s="379"/>
      <c r="BB16" s="379"/>
      <c r="BC16" s="379"/>
      <c r="BD16" s="379"/>
      <c r="BE16" s="379"/>
      <c r="BF16" s="379"/>
      <c r="BG16" s="379"/>
      <c r="BH16" s="379"/>
      <c r="BI16" s="379"/>
      <c r="BJ16" s="379"/>
      <c r="BK16" s="145"/>
      <c r="BL16" s="145"/>
      <c r="BM16" s="145"/>
      <c r="BN16" s="145"/>
    </row>
    <row r="17" spans="2:62" s="17" customFormat="1" ht="30" customHeight="1" x14ac:dyDescent="0.25">
      <c r="B17" s="314"/>
      <c r="C17" s="1151">
        <v>10</v>
      </c>
      <c r="D17" s="1165" t="s">
        <v>263</v>
      </c>
      <c r="E17" s="1281" t="s">
        <v>284</v>
      </c>
      <c r="F17" s="1282" t="s">
        <v>316</v>
      </c>
      <c r="G17" s="1155"/>
      <c r="H17" s="1156"/>
      <c r="I17" s="668"/>
      <c r="J17" s="1156"/>
      <c r="K17" s="1156"/>
      <c r="L17" s="1156"/>
      <c r="M17" s="1156"/>
      <c r="N17" s="1156"/>
      <c r="O17" s="1156"/>
      <c r="P17" s="1156"/>
      <c r="Q17" s="1156"/>
      <c r="R17" s="1156"/>
      <c r="S17" s="1156"/>
      <c r="T17" s="668"/>
      <c r="U17" s="1156"/>
      <c r="V17" s="1156"/>
      <c r="W17" s="1156"/>
      <c r="X17" s="1156"/>
      <c r="Y17" s="1156"/>
      <c r="Z17" s="1156"/>
      <c r="AA17" s="1156"/>
      <c r="AB17" s="1157"/>
      <c r="AC17" s="1283"/>
      <c r="AD17" s="1156"/>
      <c r="AE17" s="1250"/>
      <c r="AF17" s="1283">
        <f t="shared" si="0"/>
        <v>0</v>
      </c>
      <c r="AG17" s="1284">
        <f t="shared" si="1"/>
        <v>0</v>
      </c>
      <c r="AH17" s="1156">
        <f t="shared" si="2"/>
        <v>0</v>
      </c>
      <c r="AI17" s="1285">
        <f t="shared" si="3"/>
        <v>0</v>
      </c>
      <c r="AJ17" s="1209" t="e">
        <f t="shared" si="4"/>
        <v>#DIV/0!</v>
      </c>
      <c r="AK17" s="1210" t="e">
        <f t="shared" si="5"/>
        <v>#DIV/0!</v>
      </c>
      <c r="AL17" s="1211" t="e">
        <f t="shared" si="6"/>
        <v>#DIV/0!</v>
      </c>
      <c r="AM17" s="315"/>
      <c r="AP17" s="378"/>
      <c r="AQ17" s="378"/>
      <c r="AR17" s="378"/>
      <c r="AS17" s="378"/>
      <c r="AT17" s="378"/>
      <c r="AU17" s="378"/>
      <c r="AV17" s="378"/>
      <c r="AW17" s="378"/>
      <c r="AX17" s="378"/>
      <c r="AY17" s="378"/>
      <c r="AZ17" s="378"/>
      <c r="BA17" s="378"/>
      <c r="BB17" s="378"/>
      <c r="BC17" s="378"/>
      <c r="BD17" s="378"/>
      <c r="BE17" s="378"/>
      <c r="BF17" s="26"/>
      <c r="BG17" s="26"/>
      <c r="BH17" s="26"/>
      <c r="BI17" s="26"/>
      <c r="BJ17" s="26"/>
    </row>
    <row r="18" spans="2:62" s="17" customFormat="1" ht="30" customHeight="1" x14ac:dyDescent="0.25">
      <c r="B18" s="314"/>
      <c r="C18" s="583">
        <v>11</v>
      </c>
      <c r="D18" s="558" t="s">
        <v>285</v>
      </c>
      <c r="E18" s="1265" t="s">
        <v>274</v>
      </c>
      <c r="F18" s="1266" t="s">
        <v>274</v>
      </c>
      <c r="G18" s="398"/>
      <c r="H18" s="400"/>
      <c r="I18" s="668"/>
      <c r="J18" s="400"/>
      <c r="K18" s="400"/>
      <c r="L18" s="400"/>
      <c r="M18" s="400"/>
      <c r="N18" s="400"/>
      <c r="O18" s="400"/>
      <c r="P18" s="400"/>
      <c r="Q18" s="400"/>
      <c r="R18" s="400"/>
      <c r="S18" s="400"/>
      <c r="T18" s="668"/>
      <c r="U18" s="400"/>
      <c r="V18" s="400"/>
      <c r="W18" s="400"/>
      <c r="X18" s="400"/>
      <c r="Y18" s="400"/>
      <c r="Z18" s="400"/>
      <c r="AA18" s="400"/>
      <c r="AB18" s="1267"/>
      <c r="AC18" s="1053"/>
      <c r="AD18" s="792"/>
      <c r="AE18" s="1108"/>
      <c r="AF18" s="1053">
        <f t="shared" si="0"/>
        <v>0</v>
      </c>
      <c r="AG18" s="1274">
        <f t="shared" si="1"/>
        <v>0</v>
      </c>
      <c r="AH18" s="400">
        <f t="shared" si="2"/>
        <v>0</v>
      </c>
      <c r="AI18" s="1274">
        <f t="shared" si="3"/>
        <v>0</v>
      </c>
      <c r="AJ18" s="433" t="e">
        <f t="shared" si="4"/>
        <v>#DIV/0!</v>
      </c>
      <c r="AK18" s="434" t="e">
        <f t="shared" si="5"/>
        <v>#DIV/0!</v>
      </c>
      <c r="AL18" s="435" t="e">
        <f t="shared" si="6"/>
        <v>#DIV/0!</v>
      </c>
      <c r="AM18" s="315"/>
      <c r="AP18" s="378"/>
      <c r="AQ18" s="378"/>
      <c r="AR18" s="378"/>
      <c r="AS18" s="378"/>
      <c r="AT18" s="378"/>
      <c r="AU18" s="378"/>
      <c r="AV18" s="378"/>
      <c r="AW18" s="378"/>
      <c r="AX18" s="378"/>
      <c r="AY18" s="378"/>
      <c r="AZ18" s="378"/>
      <c r="BA18" s="378"/>
      <c r="BB18" s="378"/>
      <c r="BC18" s="378"/>
      <c r="BD18" s="378"/>
      <c r="BE18" s="378"/>
      <c r="BF18" s="26"/>
      <c r="BG18" s="26"/>
      <c r="BH18" s="26"/>
      <c r="BI18" s="26"/>
      <c r="BJ18" s="26"/>
    </row>
    <row r="19" spans="2:62" s="17" customFormat="1" ht="30" customHeight="1" x14ac:dyDescent="0.25">
      <c r="B19" s="314"/>
      <c r="C19" s="1280">
        <v>12</v>
      </c>
      <c r="D19" s="1165" t="s">
        <v>288</v>
      </c>
      <c r="E19" s="1281" t="s">
        <v>170</v>
      </c>
      <c r="F19" s="1282" t="s">
        <v>274</v>
      </c>
      <c r="G19" s="1155"/>
      <c r="H19" s="1156"/>
      <c r="I19" s="668"/>
      <c r="J19" s="1156"/>
      <c r="K19" s="1156"/>
      <c r="L19" s="1156"/>
      <c r="M19" s="1156"/>
      <c r="N19" s="1156"/>
      <c r="O19" s="1156"/>
      <c r="P19" s="1156"/>
      <c r="Q19" s="1156"/>
      <c r="R19" s="1156"/>
      <c r="S19" s="1156"/>
      <c r="T19" s="668"/>
      <c r="U19" s="1156"/>
      <c r="V19" s="1156"/>
      <c r="W19" s="1156"/>
      <c r="X19" s="1156"/>
      <c r="Y19" s="1156"/>
      <c r="Z19" s="1156"/>
      <c r="AA19" s="1156"/>
      <c r="AB19" s="1157"/>
      <c r="AC19" s="1283"/>
      <c r="AD19" s="1156"/>
      <c r="AE19" s="1250"/>
      <c r="AF19" s="1283">
        <f t="shared" si="0"/>
        <v>0</v>
      </c>
      <c r="AG19" s="1285">
        <f t="shared" si="1"/>
        <v>0</v>
      </c>
      <c r="AH19" s="1156">
        <f t="shared" si="2"/>
        <v>0</v>
      </c>
      <c r="AI19" s="1285">
        <f t="shared" si="3"/>
        <v>0</v>
      </c>
      <c r="AJ19" s="1209" t="e">
        <f t="shared" si="4"/>
        <v>#DIV/0!</v>
      </c>
      <c r="AK19" s="1210" t="e">
        <f t="shared" si="5"/>
        <v>#DIV/0!</v>
      </c>
      <c r="AL19" s="1211" t="e">
        <f t="shared" si="6"/>
        <v>#DIV/0!</v>
      </c>
      <c r="AM19" s="315"/>
      <c r="AP19" s="378"/>
      <c r="AQ19" s="378"/>
      <c r="AR19" s="378"/>
      <c r="AS19" s="378"/>
      <c r="AT19" s="378"/>
      <c r="AU19" s="378"/>
      <c r="AV19" s="378"/>
      <c r="AW19" s="378"/>
      <c r="AX19" s="378"/>
      <c r="AY19" s="378"/>
      <c r="AZ19" s="378"/>
      <c r="BA19" s="378"/>
      <c r="BB19" s="378"/>
      <c r="BC19" s="378"/>
      <c r="BD19" s="378"/>
      <c r="BE19" s="378"/>
      <c r="BF19" s="26"/>
      <c r="BG19" s="26"/>
      <c r="BH19" s="26"/>
      <c r="BI19" s="26"/>
      <c r="BJ19" s="26"/>
    </row>
    <row r="20" spans="2:62" s="17" customFormat="1" ht="30" customHeight="1" thickBot="1" x14ac:dyDescent="0.3">
      <c r="B20" s="314"/>
      <c r="C20" s="1276">
        <v>13</v>
      </c>
      <c r="D20" s="576" t="s">
        <v>561</v>
      </c>
      <c r="E20" s="1277" t="s">
        <v>274</v>
      </c>
      <c r="F20" s="1278" t="s">
        <v>287</v>
      </c>
      <c r="G20" s="398"/>
      <c r="H20" s="400"/>
      <c r="I20" s="668"/>
      <c r="J20" s="400"/>
      <c r="K20" s="400"/>
      <c r="L20" s="400"/>
      <c r="M20" s="400"/>
      <c r="N20" s="400"/>
      <c r="O20" s="400"/>
      <c r="P20" s="400"/>
      <c r="Q20" s="400"/>
      <c r="R20" s="400"/>
      <c r="S20" s="400"/>
      <c r="T20" s="668"/>
      <c r="U20" s="400"/>
      <c r="V20" s="400"/>
      <c r="W20" s="400"/>
      <c r="X20" s="400"/>
      <c r="Y20" s="400"/>
      <c r="Z20" s="400"/>
      <c r="AA20" s="400"/>
      <c r="AB20" s="1267"/>
      <c r="AC20" s="1053"/>
      <c r="AD20" s="792"/>
      <c r="AE20" s="1108"/>
      <c r="AF20" s="1053">
        <f t="shared" ref="AF20" si="14">COUNT(G20:AE20)</f>
        <v>0</v>
      </c>
      <c r="AG20" s="1274">
        <f t="shared" ref="AG20" si="15">AF20*F20</f>
        <v>0</v>
      </c>
      <c r="AH20" s="400">
        <f t="shared" ref="AH20" si="16">SUM(G20:AE20)</f>
        <v>0</v>
      </c>
      <c r="AI20" s="1274">
        <f t="shared" ref="AI20" si="17">AH20-AG20</f>
        <v>0</v>
      </c>
      <c r="AJ20" s="433" t="e">
        <f t="shared" ref="AJ20" si="18">AH20/AF20</f>
        <v>#DIV/0!</v>
      </c>
      <c r="AK20" s="434" t="e">
        <f t="shared" ref="AK20" si="19">(AJ20/F20)*100</f>
        <v>#DIV/0!</v>
      </c>
      <c r="AL20" s="435" t="e">
        <f t="shared" ref="AL20" si="20">AJ20/25</f>
        <v>#DIV/0!</v>
      </c>
      <c r="AM20" s="315"/>
      <c r="AP20" s="378"/>
      <c r="AQ20" s="378"/>
      <c r="AR20" s="378"/>
      <c r="AS20" s="378"/>
      <c r="AT20" s="378"/>
      <c r="AU20" s="378"/>
      <c r="AV20" s="378"/>
      <c r="AW20" s="378"/>
      <c r="AX20" s="378"/>
      <c r="AY20" s="378"/>
      <c r="AZ20" s="378"/>
      <c r="BA20" s="378"/>
      <c r="BB20" s="378"/>
      <c r="BC20" s="378"/>
      <c r="BD20" s="378"/>
      <c r="BE20" s="378"/>
      <c r="BF20" s="26"/>
      <c r="BG20" s="26"/>
      <c r="BH20" s="26"/>
      <c r="BI20" s="26"/>
      <c r="BJ20" s="26"/>
    </row>
    <row r="21" spans="2:62" s="10" customFormat="1" ht="30" customHeight="1" x14ac:dyDescent="0.3">
      <c r="B21" s="313"/>
      <c r="C21" s="1549" t="s">
        <v>457</v>
      </c>
      <c r="D21" s="1550"/>
      <c r="E21" s="1550"/>
      <c r="F21" s="1551"/>
      <c r="G21" s="426">
        <f>COUNT(G8:G19)</f>
        <v>0</v>
      </c>
      <c r="H21" s="426">
        <f>COUNT(H8:H19)</f>
        <v>0</v>
      </c>
      <c r="I21" s="668"/>
      <c r="J21" s="426">
        <f t="shared" ref="J21:S21" si="21">COUNT(J8:J19)</f>
        <v>0</v>
      </c>
      <c r="K21" s="426">
        <f t="shared" si="21"/>
        <v>0</v>
      </c>
      <c r="L21" s="426">
        <f t="shared" si="21"/>
        <v>0</v>
      </c>
      <c r="M21" s="426">
        <f t="shared" si="21"/>
        <v>0</v>
      </c>
      <c r="N21" s="426">
        <f t="shared" si="21"/>
        <v>0</v>
      </c>
      <c r="O21" s="426">
        <f t="shared" si="21"/>
        <v>0</v>
      </c>
      <c r="P21" s="426">
        <f t="shared" si="21"/>
        <v>0</v>
      </c>
      <c r="Q21" s="426">
        <f t="shared" si="21"/>
        <v>0</v>
      </c>
      <c r="R21" s="426">
        <f t="shared" si="21"/>
        <v>0</v>
      </c>
      <c r="S21" s="426">
        <f t="shared" si="21"/>
        <v>0</v>
      </c>
      <c r="T21" s="668"/>
      <c r="U21" s="426">
        <f t="shared" ref="U21:AE21" si="22">COUNT(U8:U19)</f>
        <v>0</v>
      </c>
      <c r="V21" s="426">
        <f t="shared" si="22"/>
        <v>0</v>
      </c>
      <c r="W21" s="426">
        <f t="shared" si="22"/>
        <v>0</v>
      </c>
      <c r="X21" s="426">
        <f t="shared" si="22"/>
        <v>0</v>
      </c>
      <c r="Y21" s="426">
        <f t="shared" si="22"/>
        <v>0</v>
      </c>
      <c r="Z21" s="426">
        <f t="shared" si="22"/>
        <v>0</v>
      </c>
      <c r="AA21" s="426">
        <f t="shared" si="22"/>
        <v>0</v>
      </c>
      <c r="AB21" s="426">
        <f t="shared" si="22"/>
        <v>0</v>
      </c>
      <c r="AC21" s="426">
        <f t="shared" si="22"/>
        <v>0</v>
      </c>
      <c r="AD21" s="426">
        <f t="shared" si="22"/>
        <v>0</v>
      </c>
      <c r="AE21" s="426">
        <f t="shared" si="22"/>
        <v>0</v>
      </c>
      <c r="AF21" s="1279">
        <f>AVERAGE(AF9:AF19)</f>
        <v>0</v>
      </c>
      <c r="AG21" s="798">
        <f>SUM(AG9:AG19)</f>
        <v>0</v>
      </c>
      <c r="AH21" s="798">
        <f>SUM(AH9:AH19)</f>
        <v>0</v>
      </c>
      <c r="AI21" s="798">
        <f>SUM(AI9:AI19)</f>
        <v>0</v>
      </c>
      <c r="AJ21" s="426" t="e">
        <f t="shared" ref="AJ21" si="23">AH21/AF21</f>
        <v>#DIV/0!</v>
      </c>
      <c r="AK21" s="434" t="e">
        <f>AVERAGE(AK8:AK19)</f>
        <v>#DIV/0!</v>
      </c>
      <c r="AL21" s="426"/>
      <c r="AM21" s="312"/>
      <c r="AP21" s="378"/>
      <c r="AQ21" s="378"/>
      <c r="AR21" s="378"/>
      <c r="AS21" s="378"/>
      <c r="AT21" s="378"/>
      <c r="AU21" s="378"/>
      <c r="AV21" s="378"/>
      <c r="AW21" s="378"/>
      <c r="AX21" s="378"/>
      <c r="AY21" s="378"/>
      <c r="AZ21" s="378"/>
      <c r="BA21" s="378"/>
      <c r="BB21" s="378"/>
      <c r="BC21" s="378"/>
      <c r="BD21" s="378"/>
      <c r="BE21" s="378"/>
      <c r="BF21" s="147"/>
      <c r="BG21" s="147"/>
      <c r="BH21" s="147"/>
      <c r="BI21" s="147"/>
      <c r="BJ21" s="147"/>
    </row>
    <row r="22" spans="2:62" s="10" customFormat="1" ht="24.95" customHeight="1" thickBot="1" x14ac:dyDescent="0.35">
      <c r="B22" s="313"/>
      <c r="C22" s="166"/>
      <c r="D22" s="166"/>
      <c r="E22" s="167"/>
      <c r="F22" s="16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68"/>
      <c r="AG22" s="169"/>
      <c r="AH22" s="169"/>
      <c r="AI22" s="169"/>
      <c r="AJ22" s="27"/>
      <c r="AK22" s="374"/>
      <c r="AL22" s="27"/>
      <c r="AM22" s="312"/>
      <c r="AP22" s="378"/>
      <c r="AQ22" s="378"/>
      <c r="AR22" s="378"/>
      <c r="AS22" s="378"/>
      <c r="AT22" s="378"/>
      <c r="AU22" s="378"/>
      <c r="AV22" s="378"/>
      <c r="AW22" s="378"/>
      <c r="AX22" s="378"/>
      <c r="AY22" s="378"/>
      <c r="AZ22" s="378"/>
      <c r="BA22" s="378"/>
      <c r="BB22" s="378"/>
      <c r="BC22" s="378"/>
      <c r="BD22" s="378"/>
      <c r="BE22" s="378"/>
      <c r="BF22" s="147"/>
      <c r="BG22" s="147"/>
      <c r="BH22" s="147"/>
      <c r="BI22" s="147"/>
      <c r="BJ22" s="147"/>
    </row>
    <row r="23" spans="2:62" ht="24.95" customHeight="1" x14ac:dyDescent="0.3">
      <c r="B23" s="319"/>
      <c r="C23" s="26"/>
      <c r="D23" s="26"/>
      <c r="E23" s="26"/>
      <c r="F23" s="1506" t="s">
        <v>521</v>
      </c>
      <c r="G23" s="1507"/>
      <c r="H23" s="1507"/>
      <c r="I23" s="1507"/>
      <c r="J23" s="1507"/>
      <c r="K23" s="1507"/>
      <c r="L23" s="1507"/>
      <c r="M23" s="1507"/>
      <c r="N23" s="1507"/>
      <c r="O23" s="1507"/>
      <c r="P23" s="1507"/>
      <c r="Q23" s="1507"/>
      <c r="R23" s="1507"/>
      <c r="S23" s="1507"/>
      <c r="T23" s="1507"/>
      <c r="U23" s="1507"/>
      <c r="V23" s="1507"/>
      <c r="W23" s="1507"/>
      <c r="X23" s="1507"/>
      <c r="Y23" s="1507"/>
      <c r="Z23" s="1507"/>
      <c r="AA23" s="1507"/>
      <c r="AB23" s="1507"/>
      <c r="AC23" s="1507"/>
      <c r="AD23" s="1507"/>
      <c r="AE23" s="1507"/>
      <c r="AF23" s="1507"/>
      <c r="AG23" s="1507"/>
      <c r="AH23" s="1507"/>
      <c r="AI23" s="1508"/>
      <c r="AJ23" s="1509"/>
      <c r="AK23" s="1509"/>
      <c r="AL23" s="1509"/>
      <c r="AM23" s="321"/>
      <c r="AP23" s="378"/>
      <c r="AQ23" s="378"/>
      <c r="AR23" s="378"/>
      <c r="AS23" s="378"/>
      <c r="AT23" s="378"/>
      <c r="AU23" s="378"/>
      <c r="AV23" s="378"/>
      <c r="AW23" s="378"/>
      <c r="AX23" s="378"/>
      <c r="AY23" s="378"/>
      <c r="AZ23" s="378"/>
      <c r="BA23" s="378"/>
      <c r="BB23" s="378"/>
      <c r="BC23" s="378"/>
      <c r="BD23" s="378"/>
      <c r="BE23" s="378"/>
      <c r="BF23" s="147"/>
      <c r="BG23" s="147"/>
      <c r="BH23" s="147"/>
      <c r="BI23" s="147"/>
      <c r="BJ23" s="147"/>
    </row>
    <row r="24" spans="2:62" ht="30" customHeight="1" x14ac:dyDescent="0.35">
      <c r="B24" s="319"/>
      <c r="C24" s="1497"/>
      <c r="D24" s="26"/>
      <c r="E24" s="26"/>
      <c r="F24" s="687" t="s">
        <v>4</v>
      </c>
      <c r="G24" s="73">
        <f t="shared" ref="G24:AB24" si="24">SUM(G8:G19)</f>
        <v>0</v>
      </c>
      <c r="H24" s="230">
        <f t="shared" si="24"/>
        <v>0</v>
      </c>
      <c r="I24" s="692">
        <f t="shared" si="24"/>
        <v>0</v>
      </c>
      <c r="J24" s="73">
        <f t="shared" si="24"/>
        <v>0</v>
      </c>
      <c r="K24" s="230">
        <f t="shared" si="24"/>
        <v>0</v>
      </c>
      <c r="L24" s="73">
        <f t="shared" si="24"/>
        <v>0</v>
      </c>
      <c r="M24" s="230">
        <f t="shared" si="24"/>
        <v>0</v>
      </c>
      <c r="N24" s="73">
        <f t="shared" si="24"/>
        <v>0</v>
      </c>
      <c r="O24" s="230">
        <f t="shared" si="24"/>
        <v>0</v>
      </c>
      <c r="P24" s="73">
        <f t="shared" si="24"/>
        <v>0</v>
      </c>
      <c r="Q24" s="230">
        <f t="shared" si="24"/>
        <v>0</v>
      </c>
      <c r="R24" s="230">
        <f t="shared" si="24"/>
        <v>0</v>
      </c>
      <c r="S24" s="230">
        <f t="shared" si="24"/>
        <v>0</v>
      </c>
      <c r="T24" s="692">
        <f t="shared" si="24"/>
        <v>0</v>
      </c>
      <c r="U24" s="230">
        <f t="shared" si="24"/>
        <v>0</v>
      </c>
      <c r="V24" s="73">
        <f t="shared" si="24"/>
        <v>0</v>
      </c>
      <c r="W24" s="230">
        <f t="shared" si="24"/>
        <v>0</v>
      </c>
      <c r="X24" s="73">
        <f t="shared" si="24"/>
        <v>0</v>
      </c>
      <c r="Y24" s="230">
        <f t="shared" si="24"/>
        <v>0</v>
      </c>
      <c r="Z24" s="73">
        <f t="shared" si="24"/>
        <v>0</v>
      </c>
      <c r="AA24" s="230">
        <f t="shared" si="24"/>
        <v>0</v>
      </c>
      <c r="AB24" s="73">
        <f t="shared" si="24"/>
        <v>0</v>
      </c>
      <c r="AC24" s="66"/>
      <c r="AD24" s="66"/>
      <c r="AE24" s="66"/>
      <c r="AF24" s="1498" t="s">
        <v>4</v>
      </c>
      <c r="AG24" s="1498"/>
      <c r="AH24" s="1498"/>
      <c r="AI24" s="1499"/>
      <c r="AJ24" s="1509"/>
      <c r="AK24" s="1509"/>
      <c r="AL24" s="1509"/>
      <c r="AM24" s="321"/>
      <c r="AP24" s="378"/>
      <c r="AQ24" s="378"/>
      <c r="AR24" s="378"/>
      <c r="AS24" s="378"/>
      <c r="AT24" s="378"/>
      <c r="AU24" s="378"/>
      <c r="AV24" s="378"/>
      <c r="AW24" s="378"/>
      <c r="AX24" s="378"/>
      <c r="AY24" s="378"/>
      <c r="AZ24" s="378"/>
      <c r="BA24" s="378"/>
      <c r="BB24" s="378"/>
      <c r="BC24" s="378"/>
      <c r="BD24" s="378"/>
      <c r="BE24" s="378"/>
      <c r="BF24" s="147"/>
      <c r="BG24" s="147"/>
      <c r="BH24" s="147"/>
      <c r="BI24" s="147"/>
      <c r="BJ24" s="147"/>
    </row>
    <row r="25" spans="2:62" ht="30" customHeight="1" x14ac:dyDescent="0.35">
      <c r="B25" s="319"/>
      <c r="C25" s="1497"/>
      <c r="D25" s="26"/>
      <c r="E25" s="26"/>
      <c r="F25" s="687" t="s">
        <v>3</v>
      </c>
      <c r="G25" s="73"/>
      <c r="H25" s="230"/>
      <c r="I25" s="692"/>
      <c r="J25" s="259"/>
      <c r="K25" s="230"/>
      <c r="L25" s="259"/>
      <c r="M25" s="230"/>
      <c r="N25" s="73"/>
      <c r="O25" s="230"/>
      <c r="P25" s="117"/>
      <c r="Q25" s="230"/>
      <c r="R25" s="230"/>
      <c r="S25" s="230"/>
      <c r="T25" s="692"/>
      <c r="U25" s="230"/>
      <c r="V25" s="73"/>
      <c r="W25" s="230"/>
      <c r="X25" s="73"/>
      <c r="Y25" s="230"/>
      <c r="Z25" s="73"/>
      <c r="AA25" s="230"/>
      <c r="AB25" s="73"/>
      <c r="AC25" s="62"/>
      <c r="AD25" s="62"/>
      <c r="AE25" s="62"/>
      <c r="AF25" s="1498" t="s">
        <v>3</v>
      </c>
      <c r="AG25" s="1498"/>
      <c r="AH25" s="1498"/>
      <c r="AI25" s="1499"/>
      <c r="AJ25" s="1509"/>
      <c r="AK25" s="1509"/>
      <c r="AL25" s="1509"/>
      <c r="AM25" s="321"/>
      <c r="AP25" s="378"/>
      <c r="AQ25" s="378"/>
      <c r="AR25" s="378"/>
      <c r="AS25" s="378"/>
      <c r="AT25" s="378"/>
      <c r="AU25" s="378"/>
      <c r="AV25" s="378"/>
      <c r="AW25" s="378"/>
      <c r="AX25" s="378"/>
      <c r="AY25" s="378"/>
      <c r="AZ25" s="378"/>
      <c r="BA25" s="378"/>
      <c r="BB25" s="378"/>
      <c r="BC25" s="378"/>
      <c r="BD25" s="378"/>
      <c r="BE25" s="378"/>
      <c r="BF25" s="147"/>
      <c r="BG25" s="147"/>
      <c r="BH25" s="147"/>
      <c r="BI25" s="147"/>
      <c r="BJ25" s="147"/>
    </row>
    <row r="26" spans="2:62" ht="30" customHeight="1" x14ac:dyDescent="0.35">
      <c r="B26" s="319"/>
      <c r="C26" s="1497"/>
      <c r="D26" s="26"/>
      <c r="E26" s="26"/>
      <c r="F26" s="688" t="s">
        <v>127</v>
      </c>
      <c r="G26" s="73"/>
      <c r="H26" s="230"/>
      <c r="I26" s="692"/>
      <c r="J26" s="259"/>
      <c r="K26" s="230"/>
      <c r="L26" s="259"/>
      <c r="M26" s="230"/>
      <c r="N26" s="73"/>
      <c r="O26" s="230"/>
      <c r="P26" s="73"/>
      <c r="Q26" s="230"/>
      <c r="R26" s="230"/>
      <c r="S26" s="230"/>
      <c r="T26" s="692"/>
      <c r="U26" s="230"/>
      <c r="V26" s="73"/>
      <c r="W26" s="230"/>
      <c r="X26" s="73"/>
      <c r="Y26" s="230"/>
      <c r="Z26" s="73"/>
      <c r="AA26" s="230"/>
      <c r="AB26" s="73"/>
      <c r="AC26" s="62"/>
      <c r="AD26" s="62"/>
      <c r="AE26" s="62"/>
      <c r="AF26" s="1498" t="s">
        <v>127</v>
      </c>
      <c r="AG26" s="1498"/>
      <c r="AH26" s="1498"/>
      <c r="AI26" s="1499"/>
      <c r="AJ26" s="1509"/>
      <c r="AK26" s="1509"/>
      <c r="AL26" s="1509"/>
      <c r="AM26" s="321"/>
      <c r="AP26" s="378"/>
      <c r="AQ26" s="378"/>
      <c r="AR26" s="378"/>
      <c r="AS26" s="378"/>
      <c r="AT26" s="378"/>
      <c r="AU26" s="378"/>
      <c r="AV26" s="378"/>
      <c r="AW26" s="378"/>
      <c r="AX26" s="378"/>
      <c r="AY26" s="378"/>
      <c r="AZ26" s="378"/>
      <c r="BA26" s="378"/>
      <c r="BB26" s="378"/>
      <c r="BC26" s="378"/>
      <c r="BD26" s="378"/>
      <c r="BE26" s="378"/>
      <c r="BF26" s="147"/>
      <c r="BG26" s="147"/>
      <c r="BH26" s="147"/>
      <c r="BI26" s="147"/>
      <c r="BJ26" s="147"/>
    </row>
    <row r="27" spans="2:62" s="8" customFormat="1" ht="99.95" customHeight="1" x14ac:dyDescent="0.2">
      <c r="B27" s="323"/>
      <c r="C27" s="1497"/>
      <c r="D27" s="26"/>
      <c r="E27" s="26"/>
      <c r="F27" s="690">
        <f>AVERAGE(G27:AB27)</f>
        <v>1</v>
      </c>
      <c r="G27" s="522">
        <v>1</v>
      </c>
      <c r="H27" s="521"/>
      <c r="I27" s="679" t="s">
        <v>29</v>
      </c>
      <c r="J27" s="522"/>
      <c r="K27" s="521"/>
      <c r="L27" s="522"/>
      <c r="M27" s="521"/>
      <c r="N27" s="522"/>
      <c r="O27" s="521"/>
      <c r="P27" s="522"/>
      <c r="Q27" s="521"/>
      <c r="R27" s="521"/>
      <c r="S27" s="521"/>
      <c r="T27" s="679" t="s">
        <v>29</v>
      </c>
      <c r="U27" s="521"/>
      <c r="V27" s="522"/>
      <c r="W27" s="521"/>
      <c r="X27" s="523"/>
      <c r="Y27" s="521"/>
      <c r="Z27" s="522"/>
      <c r="AA27" s="521"/>
      <c r="AB27" s="522"/>
      <c r="AC27" s="1500"/>
      <c r="AD27" s="1500"/>
      <c r="AE27" s="1500"/>
      <c r="AF27" s="1501">
        <f>SUM(G27:AB27)</f>
        <v>1</v>
      </c>
      <c r="AG27" s="1502"/>
      <c r="AH27" s="1503"/>
      <c r="AI27" s="1499"/>
      <c r="AJ27" s="1509"/>
      <c r="AK27" s="1509"/>
      <c r="AL27" s="1509"/>
      <c r="AM27" s="321"/>
      <c r="AP27" s="378"/>
      <c r="AQ27" s="378"/>
      <c r="AR27" s="378"/>
      <c r="AS27" s="378"/>
      <c r="AT27" s="378"/>
      <c r="AU27" s="378"/>
      <c r="AV27" s="378"/>
      <c r="AW27" s="378"/>
      <c r="AX27" s="378"/>
      <c r="AY27" s="378"/>
      <c r="AZ27" s="378"/>
      <c r="BA27" s="378"/>
      <c r="BB27" s="378"/>
      <c r="BC27" s="378"/>
      <c r="BD27" s="378"/>
      <c r="BE27" s="378"/>
      <c r="BF27" s="26"/>
      <c r="BG27" s="26"/>
      <c r="BH27" s="26"/>
      <c r="BI27" s="26"/>
      <c r="BJ27" s="26"/>
    </row>
    <row r="28" spans="2:62" ht="30" customHeight="1" thickBot="1" x14ac:dyDescent="0.35">
      <c r="B28" s="319"/>
      <c r="C28" s="1497"/>
      <c r="D28" s="26"/>
      <c r="E28" s="26"/>
      <c r="F28" s="478" t="s">
        <v>494</v>
      </c>
      <c r="G28" s="254">
        <v>1</v>
      </c>
      <c r="H28" s="254">
        <v>2</v>
      </c>
      <c r="I28" s="254">
        <v>3</v>
      </c>
      <c r="J28" s="254">
        <v>4</v>
      </c>
      <c r="K28" s="254">
        <v>5</v>
      </c>
      <c r="L28" s="254">
        <v>6</v>
      </c>
      <c r="M28" s="254">
        <v>7</v>
      </c>
      <c r="N28" s="254">
        <v>8</v>
      </c>
      <c r="O28" s="254">
        <v>9</v>
      </c>
      <c r="P28" s="254">
        <v>10</v>
      </c>
      <c r="Q28" s="254">
        <v>11</v>
      </c>
      <c r="R28" s="254">
        <v>12</v>
      </c>
      <c r="S28" s="254">
        <v>13</v>
      </c>
      <c r="T28" s="254">
        <v>14</v>
      </c>
      <c r="U28" s="254">
        <v>15</v>
      </c>
      <c r="V28" s="254">
        <v>16</v>
      </c>
      <c r="W28" s="254">
        <v>17</v>
      </c>
      <c r="X28" s="254">
        <v>18</v>
      </c>
      <c r="Y28" s="254">
        <v>19</v>
      </c>
      <c r="Z28" s="254">
        <v>20</v>
      </c>
      <c r="AA28" s="254">
        <v>21</v>
      </c>
      <c r="AB28" s="254">
        <v>22</v>
      </c>
      <c r="AC28" s="255"/>
      <c r="AD28" s="255"/>
      <c r="AE28" s="255"/>
      <c r="AF28" s="1504"/>
      <c r="AG28" s="1504"/>
      <c r="AH28" s="1504"/>
      <c r="AI28" s="256"/>
      <c r="AJ28" s="1509"/>
      <c r="AK28" s="1509"/>
      <c r="AL28" s="1509"/>
      <c r="AM28" s="321"/>
      <c r="AP28" s="378"/>
      <c r="AQ28" s="378"/>
      <c r="AR28" s="378"/>
      <c r="AS28" s="378"/>
      <c r="AT28" s="378"/>
      <c r="AU28" s="378"/>
      <c r="AV28" s="378"/>
      <c r="AW28" s="378"/>
      <c r="AX28" s="378"/>
      <c r="AY28" s="378"/>
      <c r="AZ28" s="378"/>
      <c r="BA28" s="378"/>
      <c r="BB28" s="378"/>
      <c r="BC28" s="378"/>
      <c r="BD28" s="378"/>
      <c r="BE28" s="378"/>
      <c r="BF28" s="147"/>
      <c r="BG28" s="147"/>
      <c r="BH28" s="147"/>
      <c r="BI28" s="147"/>
      <c r="BJ28" s="147"/>
    </row>
    <row r="29" spans="2:62" ht="24.95" customHeight="1" thickBot="1" x14ac:dyDescent="0.35">
      <c r="B29" s="324"/>
      <c r="C29" s="325"/>
      <c r="D29" s="325"/>
      <c r="E29" s="326"/>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7"/>
      <c r="AM29" s="328"/>
      <c r="AP29" s="378"/>
      <c r="AQ29" s="378"/>
      <c r="AR29" s="378"/>
      <c r="AS29" s="378"/>
      <c r="AT29" s="378"/>
      <c r="AU29" s="378"/>
      <c r="AV29" s="378"/>
      <c r="AW29" s="378"/>
      <c r="AX29" s="378"/>
      <c r="AY29" s="378"/>
      <c r="AZ29" s="378"/>
      <c r="BA29" s="378"/>
      <c r="BB29" s="378"/>
      <c r="BC29" s="378"/>
      <c r="BD29" s="378"/>
      <c r="BE29" s="378"/>
      <c r="BF29" s="147"/>
      <c r="BG29" s="147"/>
      <c r="BH29" s="147"/>
      <c r="BI29" s="147"/>
      <c r="BJ29" s="147"/>
    </row>
    <row r="30" spans="2:62" ht="16.5" customHeight="1" x14ac:dyDescent="0.35">
      <c r="E30" s="4"/>
      <c r="AF30" s="3"/>
      <c r="AG30" s="3"/>
      <c r="AH30" s="3"/>
      <c r="AI30" s="3"/>
      <c r="AJ30" s="3"/>
      <c r="AL30" s="501"/>
      <c r="AP30" s="378"/>
      <c r="AQ30" s="378"/>
      <c r="AR30" s="378"/>
      <c r="AS30" s="381"/>
      <c r="AT30" s="382"/>
      <c r="AU30" s="382"/>
      <c r="AV30" s="382"/>
      <c r="AW30" s="382"/>
      <c r="AX30" s="382"/>
      <c r="AY30" s="382"/>
      <c r="AZ30" s="382"/>
      <c r="BA30" s="382"/>
      <c r="BB30" s="378"/>
      <c r="BC30" s="378"/>
      <c r="BD30" s="378"/>
      <c r="BE30" s="378"/>
      <c r="BF30" s="147"/>
      <c r="BG30" s="147"/>
      <c r="BH30" s="147"/>
      <c r="BI30" s="147"/>
      <c r="BJ30" s="147"/>
    </row>
    <row r="31" spans="2:62" ht="33" customHeight="1" x14ac:dyDescent="0.35">
      <c r="E31" s="4"/>
      <c r="AF31" s="3"/>
      <c r="AG31" s="3"/>
      <c r="AH31" s="3"/>
      <c r="AI31" s="3"/>
      <c r="AJ31" s="3"/>
      <c r="AP31" s="378"/>
      <c r="AQ31" s="378"/>
      <c r="AR31" s="378"/>
      <c r="AS31" s="381"/>
      <c r="AT31" s="382"/>
      <c r="AU31" s="382"/>
      <c r="AV31" s="382"/>
      <c r="AW31" s="382"/>
      <c r="AX31" s="382"/>
      <c r="AY31" s="382"/>
      <c r="AZ31" s="382"/>
      <c r="BA31" s="382"/>
      <c r="BB31" s="378"/>
      <c r="BC31" s="378"/>
      <c r="BD31" s="378"/>
      <c r="BE31" s="378"/>
      <c r="BF31" s="147"/>
      <c r="BG31" s="147"/>
      <c r="BH31" s="147"/>
      <c r="BI31" s="147"/>
      <c r="BJ31" s="147"/>
    </row>
    <row r="32" spans="2:62" ht="25.5" x14ac:dyDescent="0.35">
      <c r="AP32" s="383"/>
      <c r="AQ32" s="147"/>
      <c r="AR32" s="147"/>
      <c r="AS32" s="381"/>
      <c r="AT32" s="382"/>
      <c r="AU32" s="382"/>
      <c r="AV32" s="382"/>
      <c r="AW32" s="382"/>
      <c r="AX32" s="382"/>
      <c r="AY32" s="382"/>
      <c r="AZ32" s="382"/>
      <c r="BA32" s="382"/>
      <c r="BB32" s="147"/>
      <c r="BC32" s="147"/>
      <c r="BD32" s="147"/>
      <c r="BE32" s="147"/>
      <c r="BF32" s="147"/>
      <c r="BG32" s="147"/>
      <c r="BH32" s="147"/>
      <c r="BI32" s="147"/>
      <c r="BJ32" s="147"/>
    </row>
    <row r="33" spans="42:62" ht="25.5" x14ac:dyDescent="0.35">
      <c r="AP33" s="383"/>
      <c r="AQ33" s="147"/>
      <c r="AR33" s="147"/>
      <c r="AS33" s="381"/>
      <c r="AT33" s="382"/>
      <c r="AU33" s="382"/>
      <c r="AV33" s="382"/>
      <c r="AW33" s="382"/>
      <c r="AX33" s="382"/>
      <c r="AY33" s="382"/>
      <c r="AZ33" s="382"/>
      <c r="BA33" s="382"/>
      <c r="BB33" s="147"/>
      <c r="BC33" s="147"/>
      <c r="BD33" s="147"/>
      <c r="BE33" s="147"/>
      <c r="BF33" s="147"/>
      <c r="BG33" s="147"/>
      <c r="BH33" s="147"/>
      <c r="BI33" s="147"/>
      <c r="BJ33" s="147"/>
    </row>
    <row r="34" spans="42:62" ht="25.5" x14ac:dyDescent="0.35">
      <c r="AP34" s="383"/>
      <c r="AQ34" s="147"/>
      <c r="AR34" s="147"/>
      <c r="AS34" s="381"/>
      <c r="AT34" s="382"/>
      <c r="AU34" s="382"/>
      <c r="AV34" s="382"/>
      <c r="AW34" s="382"/>
      <c r="AX34" s="382"/>
      <c r="AY34" s="382"/>
      <c r="AZ34" s="382"/>
      <c r="BA34" s="382"/>
      <c r="BB34" s="147"/>
      <c r="BC34" s="147"/>
      <c r="BD34" s="147"/>
      <c r="BE34" s="147"/>
      <c r="BF34" s="147"/>
      <c r="BG34" s="147"/>
      <c r="BH34" s="147"/>
      <c r="BI34" s="147"/>
      <c r="BJ34" s="147"/>
    </row>
    <row r="35" spans="42:62" ht="16.5" x14ac:dyDescent="0.25">
      <c r="AP35" s="132"/>
      <c r="AS35"/>
      <c r="AT35" s="9"/>
      <c r="AU35" s="9"/>
      <c r="AV35" s="9"/>
      <c r="AW35" s="9"/>
      <c r="AX35" s="9"/>
      <c r="AY35" s="9"/>
      <c r="AZ35" s="9"/>
      <c r="BA35" s="9"/>
    </row>
    <row r="36" spans="42:62" ht="16.5" x14ac:dyDescent="0.25">
      <c r="AP36" s="132"/>
      <c r="AS36"/>
      <c r="AT36" s="9"/>
      <c r="AU36" s="9"/>
      <c r="AV36" s="9"/>
      <c r="AW36" s="9"/>
      <c r="AX36" s="9"/>
      <c r="AY36" s="9"/>
      <c r="AZ36" s="9"/>
      <c r="BA36" s="9"/>
    </row>
    <row r="37" spans="42:62" ht="16.5" x14ac:dyDescent="0.25">
      <c r="AP37" s="132"/>
      <c r="AS37"/>
      <c r="AT37" s="9"/>
      <c r="AU37" s="9"/>
      <c r="AV37" s="9"/>
      <c r="AW37" s="9"/>
      <c r="AX37" s="9"/>
      <c r="AY37" s="9"/>
      <c r="AZ37" s="9"/>
      <c r="BA37" s="9"/>
    </row>
    <row r="38" spans="42:62" ht="15" x14ac:dyDescent="0.2">
      <c r="AP38" s="133"/>
    </row>
    <row r="39" spans="42:62" ht="16.5" x14ac:dyDescent="0.2">
      <c r="AP39" s="134"/>
    </row>
    <row r="40" spans="42:62" ht="15" x14ac:dyDescent="0.2">
      <c r="AP40" s="133"/>
    </row>
    <row r="41" spans="42:62" ht="16.5" x14ac:dyDescent="0.2">
      <c r="AP41" s="134"/>
    </row>
    <row r="42" spans="42:62" ht="16.5" x14ac:dyDescent="0.2">
      <c r="AP42" s="134"/>
    </row>
    <row r="43" spans="42:62" ht="15" x14ac:dyDescent="0.2">
      <c r="AP43" s="133"/>
    </row>
    <row r="44" spans="42:62" ht="15" x14ac:dyDescent="0.2">
      <c r="AP44" s="133"/>
    </row>
    <row r="45" spans="42:62" ht="15" x14ac:dyDescent="0.2">
      <c r="AP45" s="135"/>
    </row>
    <row r="46" spans="42:62" ht="15" x14ac:dyDescent="0.25">
      <c r="AP46"/>
    </row>
    <row r="47" spans="42:62" ht="15" x14ac:dyDescent="0.2">
      <c r="AP47" s="133"/>
    </row>
    <row r="48" spans="42:62" ht="15" x14ac:dyDescent="0.2">
      <c r="AP48" s="136"/>
    </row>
    <row r="49" spans="42:42" ht="15" x14ac:dyDescent="0.2">
      <c r="AP49" s="136"/>
    </row>
    <row r="50" spans="42:42" ht="15" x14ac:dyDescent="0.2">
      <c r="AP50" s="136"/>
    </row>
    <row r="51" spans="42:42" ht="15" x14ac:dyDescent="0.2">
      <c r="AP51" s="136"/>
    </row>
    <row r="52" spans="42:42" ht="15" x14ac:dyDescent="0.2">
      <c r="AP52" s="133"/>
    </row>
    <row r="53" spans="42:42" ht="16.5" x14ac:dyDescent="0.2">
      <c r="AP53" s="131"/>
    </row>
    <row r="54" spans="42:42" ht="16.5" x14ac:dyDescent="0.2">
      <c r="AP54" s="134"/>
    </row>
    <row r="55" spans="42:42" ht="16.5" x14ac:dyDescent="0.2">
      <c r="AP55" s="134"/>
    </row>
    <row r="56" spans="42:42" ht="15" x14ac:dyDescent="0.2">
      <c r="AP56" s="137"/>
    </row>
    <row r="57" spans="42:42" ht="16.5" x14ac:dyDescent="0.2">
      <c r="AP57" s="138"/>
    </row>
    <row r="58" spans="42:42" ht="15" x14ac:dyDescent="0.2">
      <c r="AP58" s="137"/>
    </row>
    <row r="59" spans="42:42" ht="16.5" x14ac:dyDescent="0.2">
      <c r="AP59" s="138"/>
    </row>
    <row r="60" spans="42:42" ht="16.5" x14ac:dyDescent="0.2">
      <c r="AP60" s="138"/>
    </row>
    <row r="61" spans="42:42" ht="16.5" x14ac:dyDescent="0.2">
      <c r="AP61" s="138"/>
    </row>
    <row r="62" spans="42:42" ht="16.5" x14ac:dyDescent="0.2">
      <c r="AP62" s="138"/>
    </row>
    <row r="63" spans="42:42" ht="16.5" x14ac:dyDescent="0.2">
      <c r="AP63" s="138"/>
    </row>
    <row r="64" spans="42:42" ht="16.5" x14ac:dyDescent="0.2">
      <c r="AP64" s="138"/>
    </row>
    <row r="65" spans="42:42" ht="15" x14ac:dyDescent="0.2">
      <c r="AP65" s="137"/>
    </row>
    <row r="66" spans="42:42" ht="15" x14ac:dyDescent="0.2">
      <c r="AP66" s="139"/>
    </row>
  </sheetData>
  <sortState xmlns:xlrd2="http://schemas.microsoft.com/office/spreadsheetml/2017/richdata2" ref="D8:AL19">
    <sortCondition descending="1" ref="F8:F19"/>
  </sortState>
  <mergeCells count="49">
    <mergeCell ref="C21:F21"/>
    <mergeCell ref="AC3:AE3"/>
    <mergeCell ref="N4:N5"/>
    <mergeCell ref="J4:J5"/>
    <mergeCell ref="K4:K5"/>
    <mergeCell ref="C3:D3"/>
    <mergeCell ref="C4:D4"/>
    <mergeCell ref="C5:D5"/>
    <mergeCell ref="O4:O5"/>
    <mergeCell ref="M4:M5"/>
    <mergeCell ref="E4:E7"/>
    <mergeCell ref="L4:L5"/>
    <mergeCell ref="G4:G5"/>
    <mergeCell ref="H4:H5"/>
    <mergeCell ref="X4:X5"/>
    <mergeCell ref="AH4:AH7"/>
    <mergeCell ref="Z4:Z5"/>
    <mergeCell ref="C6:D6"/>
    <mergeCell ref="C7:D7"/>
    <mergeCell ref="Y4:Y5"/>
    <mergeCell ref="R4:R5"/>
    <mergeCell ref="S4:S5"/>
    <mergeCell ref="U4:U5"/>
    <mergeCell ref="AA4:AA5"/>
    <mergeCell ref="W4:W5"/>
    <mergeCell ref="AR5:AV5"/>
    <mergeCell ref="AP3:AX3"/>
    <mergeCell ref="F23:AI23"/>
    <mergeCell ref="AJ23:AL28"/>
    <mergeCell ref="P4:P5"/>
    <mergeCell ref="Q4:Q5"/>
    <mergeCell ref="AB4:AB5"/>
    <mergeCell ref="V4:V5"/>
    <mergeCell ref="AF3:AL3"/>
    <mergeCell ref="AF4:AF7"/>
    <mergeCell ref="AI4:AI7"/>
    <mergeCell ref="AJ4:AJ7"/>
    <mergeCell ref="AC4:AE6"/>
    <mergeCell ref="AK4:AK7"/>
    <mergeCell ref="AL4:AL7"/>
    <mergeCell ref="AG4:AG7"/>
    <mergeCell ref="C24:C28"/>
    <mergeCell ref="AF24:AH24"/>
    <mergeCell ref="AI24:AI27"/>
    <mergeCell ref="AF25:AH25"/>
    <mergeCell ref="AF26:AH26"/>
    <mergeCell ref="AC27:AE27"/>
    <mergeCell ref="AF27:AH27"/>
    <mergeCell ref="AF28:AH28"/>
  </mergeCells>
  <phoneticPr fontId="8" type="noConversion"/>
  <conditionalFormatting sqref="G21:H21 J21:S21 U21:AE21 G22:AE22">
    <cfRule type="cellIs" dxfId="12" priority="1" operator="equal">
      <formula>8</formula>
    </cfRule>
  </conditionalFormatting>
  <hyperlinks>
    <hyperlink ref="C7" r:id="rId1" display="henkvdvhvv@gmail.com" xr:uid="{C3BA170F-8FA8-44CE-9F3A-96040C1958DA}"/>
    <hyperlink ref="C7:D7" r:id="rId2" display="woeligewerf@gmail.com" xr:uid="{0E85B9B3-366C-AC47-A764-8E015133770D}"/>
  </hyperlinks>
  <pageMargins left="0.25" right="0.25" top="0.75" bottom="0.75" header="0.3" footer="0.3"/>
  <pageSetup paperSize="9" scale="21" orientation="landscape" horizontalDpi="0" verticalDpi="0" r:id="rId3"/>
  <ignoredErrors>
    <ignoredError sqref="G6:H6 J6:S6 U6:AB6 E8:F8 F11 E14:F14 F15 E16:F19 E9" numberStoredAsText="1"/>
    <ignoredError sqref="AC21:AE2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D00B8-22B4-4BB4-B3E6-2AD3057A9FDD}">
  <sheetPr>
    <tabColor rgb="FF0070C0"/>
    <pageSetUpPr fitToPage="1"/>
  </sheetPr>
  <dimension ref="A1:AZ41"/>
  <sheetViews>
    <sheetView showGridLines="0" topLeftCell="A2" zoomScale="50" zoomScaleNormal="50" workbookViewId="0">
      <selection activeCell="K38" sqref="K38"/>
    </sheetView>
  </sheetViews>
  <sheetFormatPr defaultColWidth="9.140625" defaultRowHeight="12.75" x14ac:dyDescent="0.2"/>
  <cols>
    <col min="1" max="1" width="9.140625" style="3"/>
    <col min="2" max="2" width="8.7109375" style="3" customWidth="1"/>
    <col min="3" max="3" width="5.5703125" style="3" customWidth="1"/>
    <col min="4" max="4" width="35.7109375" style="3" customWidth="1"/>
    <col min="5" max="5" width="9.140625" style="3" hidden="1" customWidth="1"/>
    <col min="6" max="6" width="20.85546875" style="3" customWidth="1"/>
    <col min="7" max="9" width="8.7109375" style="3" customWidth="1"/>
    <col min="10" max="10" width="4.7109375" style="3" customWidth="1"/>
    <col min="11" max="12" width="8.7109375" style="3" customWidth="1"/>
    <col min="13" max="13" width="8.7109375" style="7" customWidth="1"/>
    <col min="14" max="20" width="8.7109375" style="3" customWidth="1"/>
    <col min="21" max="21" width="4.7109375" style="3" customWidth="1"/>
    <col min="22" max="28" width="8.7109375" style="3" customWidth="1"/>
    <col min="29" max="31" width="8.7109375" style="3" hidden="1" customWidth="1"/>
    <col min="32" max="33" width="6.7109375" style="4" customWidth="1"/>
    <col min="34" max="35" width="8.7109375" style="4" customWidth="1"/>
    <col min="36" max="36" width="6.7109375" style="4" customWidth="1"/>
    <col min="37" max="37" width="18.7109375" style="3" bestFit="1" customWidth="1"/>
    <col min="38" max="38" width="11.5703125" style="4" customWidth="1"/>
    <col min="39" max="39" width="8.7109375" style="3" customWidth="1"/>
    <col min="40" max="44" width="9.140625" style="3"/>
    <col min="45" max="45" width="11" style="3" customWidth="1"/>
    <col min="46" max="16384" width="9.140625" style="3"/>
  </cols>
  <sheetData>
    <row r="1" spans="2:47" ht="37.5" customHeight="1" thickBot="1" x14ac:dyDescent="0.45">
      <c r="B1" s="5"/>
      <c r="C1" s="496" t="s">
        <v>482</v>
      </c>
      <c r="D1" s="496"/>
      <c r="E1" s="496"/>
      <c r="F1" s="496"/>
    </row>
    <row r="2" spans="2:47" ht="24.95" customHeight="1" thickBot="1" x14ac:dyDescent="0.25">
      <c r="B2" s="329"/>
      <c r="C2" s="307"/>
      <c r="D2" s="307"/>
      <c r="E2" s="307"/>
      <c r="F2" s="307"/>
      <c r="G2" s="307"/>
      <c r="H2" s="307"/>
      <c r="I2" s="307"/>
      <c r="J2" s="307"/>
      <c r="K2" s="307"/>
      <c r="L2" s="307"/>
      <c r="M2" s="377"/>
      <c r="N2" s="307"/>
      <c r="O2" s="307"/>
      <c r="P2" s="307"/>
      <c r="Q2" s="307"/>
      <c r="R2" s="307"/>
      <c r="S2" s="307"/>
      <c r="T2" s="307"/>
      <c r="U2" s="307"/>
      <c r="V2" s="307"/>
      <c r="W2" s="307"/>
      <c r="X2" s="307"/>
      <c r="Y2" s="307"/>
      <c r="Z2" s="307"/>
      <c r="AA2" s="307"/>
      <c r="AB2" s="307"/>
      <c r="AC2" s="307"/>
      <c r="AD2" s="307"/>
      <c r="AE2" s="307"/>
      <c r="AF2" s="29"/>
      <c r="AG2" s="29"/>
      <c r="AH2" s="29"/>
      <c r="AI2" s="29"/>
      <c r="AJ2" s="29"/>
      <c r="AK2" s="307"/>
      <c r="AL2" s="29"/>
      <c r="AM2" s="331"/>
    </row>
    <row r="3" spans="2:47" ht="35.1" customHeight="1" thickBot="1" x14ac:dyDescent="0.25">
      <c r="B3" s="319"/>
      <c r="C3" s="1590" t="s">
        <v>218</v>
      </c>
      <c r="D3" s="1591"/>
      <c r="E3" s="47"/>
      <c r="F3" s="210" t="s">
        <v>93</v>
      </c>
      <c r="G3" s="175" t="s">
        <v>417</v>
      </c>
      <c r="H3" s="172" t="s">
        <v>378</v>
      </c>
      <c r="I3" s="176" t="s">
        <v>379</v>
      </c>
      <c r="J3" s="669"/>
      <c r="K3" s="172" t="s">
        <v>360</v>
      </c>
      <c r="L3" s="176" t="s">
        <v>356</v>
      </c>
      <c r="M3" s="172" t="s">
        <v>363</v>
      </c>
      <c r="N3" s="175" t="s">
        <v>364</v>
      </c>
      <c r="O3" s="172" t="s">
        <v>365</v>
      </c>
      <c r="P3" s="176" t="s">
        <v>382</v>
      </c>
      <c r="Q3" s="172" t="s">
        <v>383</v>
      </c>
      <c r="R3" s="172" t="s">
        <v>368</v>
      </c>
      <c r="S3" s="176" t="s">
        <v>384</v>
      </c>
      <c r="T3" s="172" t="s">
        <v>385</v>
      </c>
      <c r="U3" s="669"/>
      <c r="V3" s="175" t="s">
        <v>371</v>
      </c>
      <c r="W3" s="172" t="s">
        <v>372</v>
      </c>
      <c r="X3" s="176" t="s">
        <v>388</v>
      </c>
      <c r="Y3" s="172" t="s">
        <v>374</v>
      </c>
      <c r="Z3" s="175" t="s">
        <v>389</v>
      </c>
      <c r="AA3" s="172" t="s">
        <v>376</v>
      </c>
      <c r="AB3" s="175" t="s">
        <v>390</v>
      </c>
      <c r="AC3" s="1468" t="s">
        <v>346</v>
      </c>
      <c r="AD3" s="1469"/>
      <c r="AE3" s="1470"/>
      <c r="AF3" s="1599" t="s">
        <v>94</v>
      </c>
      <c r="AG3" s="1600"/>
      <c r="AH3" s="1600"/>
      <c r="AI3" s="1600"/>
      <c r="AJ3" s="1600"/>
      <c r="AK3" s="1600"/>
      <c r="AL3" s="1601"/>
      <c r="AM3" s="321"/>
    </row>
    <row r="4" spans="2:47" s="10" customFormat="1" ht="30" customHeight="1" x14ac:dyDescent="0.2">
      <c r="B4" s="313"/>
      <c r="C4" s="1592" t="s">
        <v>96</v>
      </c>
      <c r="D4" s="1593"/>
      <c r="E4" s="1596"/>
      <c r="F4" s="177" t="s">
        <v>361</v>
      </c>
      <c r="G4" s="1594" t="s">
        <v>102</v>
      </c>
      <c r="H4" s="1434" t="s">
        <v>97</v>
      </c>
      <c r="I4" s="1492" t="s">
        <v>129</v>
      </c>
      <c r="J4" s="670"/>
      <c r="K4" s="1434" t="s">
        <v>25</v>
      </c>
      <c r="L4" s="1432" t="s">
        <v>18</v>
      </c>
      <c r="M4" s="1434" t="s">
        <v>99</v>
      </c>
      <c r="N4" s="1436" t="s">
        <v>30</v>
      </c>
      <c r="O4" s="1434" t="s">
        <v>100</v>
      </c>
      <c r="P4" s="1432" t="s">
        <v>17</v>
      </c>
      <c r="Q4" s="1434" t="s">
        <v>101</v>
      </c>
      <c r="R4" s="1434" t="s">
        <v>102</v>
      </c>
      <c r="S4" s="1432" t="s">
        <v>97</v>
      </c>
      <c r="T4" s="1434" t="s">
        <v>129</v>
      </c>
      <c r="U4" s="670"/>
      <c r="V4" s="1436" t="s">
        <v>25</v>
      </c>
      <c r="W4" s="1434" t="s">
        <v>18</v>
      </c>
      <c r="X4" s="1432" t="s">
        <v>99</v>
      </c>
      <c r="Y4" s="1434" t="s">
        <v>30</v>
      </c>
      <c r="Z4" s="1436" t="s">
        <v>219</v>
      </c>
      <c r="AA4" s="1434" t="s">
        <v>17</v>
      </c>
      <c r="AB4" s="1587" t="s">
        <v>101</v>
      </c>
      <c r="AC4" s="1453" t="s">
        <v>434</v>
      </c>
      <c r="AD4" s="1454"/>
      <c r="AE4" s="1455"/>
      <c r="AF4" s="1602" t="s">
        <v>130</v>
      </c>
      <c r="AG4" s="1605" t="s">
        <v>105</v>
      </c>
      <c r="AH4" s="1608" t="s">
        <v>106</v>
      </c>
      <c r="AI4" s="1611" t="s">
        <v>107</v>
      </c>
      <c r="AJ4" s="1614" t="s">
        <v>108</v>
      </c>
      <c r="AK4" s="1617" t="s">
        <v>109</v>
      </c>
      <c r="AL4" s="1584" t="s">
        <v>110</v>
      </c>
      <c r="AM4" s="312"/>
    </row>
    <row r="5" spans="2:47" s="10" customFormat="1" ht="30" customHeight="1" thickBot="1" x14ac:dyDescent="0.25">
      <c r="B5" s="313"/>
      <c r="C5" s="1559" t="s">
        <v>220</v>
      </c>
      <c r="D5" s="1560"/>
      <c r="E5" s="1563"/>
      <c r="F5" s="46" t="s">
        <v>355</v>
      </c>
      <c r="G5" s="1595"/>
      <c r="H5" s="1435"/>
      <c r="I5" s="1493"/>
      <c r="J5" s="670"/>
      <c r="K5" s="1435"/>
      <c r="L5" s="1433"/>
      <c r="M5" s="1435"/>
      <c r="N5" s="1437"/>
      <c r="O5" s="1435"/>
      <c r="P5" s="1433"/>
      <c r="Q5" s="1435"/>
      <c r="R5" s="1435"/>
      <c r="S5" s="1433"/>
      <c r="T5" s="1435"/>
      <c r="U5" s="670"/>
      <c r="V5" s="1437"/>
      <c r="W5" s="1435"/>
      <c r="X5" s="1433"/>
      <c r="Y5" s="1435"/>
      <c r="Z5" s="1437"/>
      <c r="AA5" s="1435"/>
      <c r="AB5" s="1588"/>
      <c r="AC5" s="1453"/>
      <c r="AD5" s="1454"/>
      <c r="AE5" s="1455"/>
      <c r="AF5" s="1603"/>
      <c r="AG5" s="1606"/>
      <c r="AH5" s="1609"/>
      <c r="AI5" s="1612"/>
      <c r="AJ5" s="1615"/>
      <c r="AK5" s="1618"/>
      <c r="AL5" s="1585"/>
      <c r="AM5" s="312"/>
    </row>
    <row r="6" spans="2:47" s="10" customFormat="1" ht="24.95" customHeight="1" x14ac:dyDescent="0.35">
      <c r="B6" s="313"/>
      <c r="C6" s="1597" t="s">
        <v>562</v>
      </c>
      <c r="D6" s="1598"/>
      <c r="E6" s="1563"/>
      <c r="F6" s="45" t="s">
        <v>113</v>
      </c>
      <c r="G6" s="184" t="s">
        <v>170</v>
      </c>
      <c r="H6" s="182" t="s">
        <v>211</v>
      </c>
      <c r="I6" s="183" t="s">
        <v>208</v>
      </c>
      <c r="J6" s="670"/>
      <c r="K6" s="182" t="s">
        <v>175</v>
      </c>
      <c r="L6" s="183" t="s">
        <v>213</v>
      </c>
      <c r="M6" s="182" t="s">
        <v>163</v>
      </c>
      <c r="N6" s="184" t="s">
        <v>452</v>
      </c>
      <c r="O6" s="182" t="s">
        <v>323</v>
      </c>
      <c r="P6" s="183" t="s">
        <v>464</v>
      </c>
      <c r="Q6" s="182" t="s">
        <v>217</v>
      </c>
      <c r="R6" s="182" t="s">
        <v>214</v>
      </c>
      <c r="S6" s="183" t="s">
        <v>161</v>
      </c>
      <c r="T6" s="182" t="s">
        <v>450</v>
      </c>
      <c r="U6" s="670"/>
      <c r="V6" s="184" t="s">
        <v>213</v>
      </c>
      <c r="W6" s="182" t="s">
        <v>284</v>
      </c>
      <c r="X6" s="183" t="s">
        <v>452</v>
      </c>
      <c r="Y6" s="182" t="s">
        <v>451</v>
      </c>
      <c r="Z6" s="184" t="s">
        <v>213</v>
      </c>
      <c r="AA6" s="182" t="s">
        <v>284</v>
      </c>
      <c r="AB6" s="520" t="s">
        <v>456</v>
      </c>
      <c r="AC6" s="1453"/>
      <c r="AD6" s="1454"/>
      <c r="AE6" s="1455"/>
      <c r="AF6" s="1603"/>
      <c r="AG6" s="1606"/>
      <c r="AH6" s="1609"/>
      <c r="AI6" s="1612"/>
      <c r="AJ6" s="1615"/>
      <c r="AK6" s="1618"/>
      <c r="AL6" s="1585"/>
      <c r="AM6" s="312"/>
    </row>
    <row r="7" spans="2:47" s="10" customFormat="1" ht="24.95" customHeight="1" thickBot="1" x14ac:dyDescent="0.3">
      <c r="B7" s="313"/>
      <c r="C7" s="1570" t="s">
        <v>221</v>
      </c>
      <c r="D7" s="1571"/>
      <c r="E7" s="1564"/>
      <c r="F7" s="59" t="s">
        <v>116</v>
      </c>
      <c r="G7" s="184" t="s">
        <v>443</v>
      </c>
      <c r="H7" s="182" t="s">
        <v>443</v>
      </c>
      <c r="I7" s="183" t="s">
        <v>443</v>
      </c>
      <c r="J7" s="670"/>
      <c r="K7" s="182" t="s">
        <v>444</v>
      </c>
      <c r="L7" s="183" t="s">
        <v>444</v>
      </c>
      <c r="M7" s="182" t="s">
        <v>444</v>
      </c>
      <c r="N7" s="184" t="s">
        <v>445</v>
      </c>
      <c r="O7" s="182" t="s">
        <v>445</v>
      </c>
      <c r="P7" s="183" t="s">
        <v>446</v>
      </c>
      <c r="Q7" s="182" t="s">
        <v>446</v>
      </c>
      <c r="R7" s="182" t="s">
        <v>446</v>
      </c>
      <c r="S7" s="183" t="s">
        <v>446</v>
      </c>
      <c r="T7" s="182" t="s">
        <v>447</v>
      </c>
      <c r="U7" s="670"/>
      <c r="V7" s="184" t="s">
        <v>447</v>
      </c>
      <c r="W7" s="182" t="s">
        <v>447</v>
      </c>
      <c r="X7" s="183" t="s">
        <v>448</v>
      </c>
      <c r="Y7" s="182" t="s">
        <v>448</v>
      </c>
      <c r="Z7" s="184" t="s">
        <v>448</v>
      </c>
      <c r="AA7" s="182" t="s">
        <v>448</v>
      </c>
      <c r="AB7" s="520" t="s">
        <v>449</v>
      </c>
      <c r="AC7" s="21">
        <v>1</v>
      </c>
      <c r="AD7" s="22">
        <v>2</v>
      </c>
      <c r="AE7" s="23">
        <v>3</v>
      </c>
      <c r="AF7" s="1604"/>
      <c r="AG7" s="1607"/>
      <c r="AH7" s="1610"/>
      <c r="AI7" s="1613"/>
      <c r="AJ7" s="1616"/>
      <c r="AK7" s="1619"/>
      <c r="AL7" s="1586"/>
      <c r="AM7" s="312"/>
      <c r="AP7" s="1583"/>
      <c r="AQ7" s="1583"/>
    </row>
    <row r="8" spans="2:47" s="17" customFormat="1" ht="30" customHeight="1" x14ac:dyDescent="0.25">
      <c r="B8" s="314"/>
      <c r="C8" s="561">
        <v>1</v>
      </c>
      <c r="D8" s="591" t="s">
        <v>222</v>
      </c>
      <c r="E8" s="562">
        <v>42</v>
      </c>
      <c r="F8" s="592">
        <v>45</v>
      </c>
      <c r="G8" s="401"/>
      <c r="H8" s="420"/>
      <c r="I8" s="420"/>
      <c r="J8" s="779"/>
      <c r="K8" s="420"/>
      <c r="L8" s="420"/>
      <c r="M8" s="420"/>
      <c r="N8" s="420"/>
      <c r="O8" s="420"/>
      <c r="P8" s="420"/>
      <c r="Q8" s="420"/>
      <c r="R8" s="420"/>
      <c r="S8" s="420"/>
      <c r="T8" s="420"/>
      <c r="U8" s="779"/>
      <c r="V8" s="420"/>
      <c r="W8" s="420"/>
      <c r="X8" s="420"/>
      <c r="Y8" s="420"/>
      <c r="Z8" s="420"/>
      <c r="AA8" s="420"/>
      <c r="AB8" s="717"/>
      <c r="AC8" s="457"/>
      <c r="AD8" s="420"/>
      <c r="AE8" s="456"/>
      <c r="AF8" s="457">
        <f t="shared" ref="AF8:AF21" si="0">COUNT(G8:AE8)</f>
        <v>0</v>
      </c>
      <c r="AG8" s="458">
        <f t="shared" ref="AG8:AG21" si="1">AF8*F8</f>
        <v>0</v>
      </c>
      <c r="AH8" s="420">
        <f t="shared" ref="AH8:AH21" si="2">SUM(G8:AE8)</f>
        <v>0</v>
      </c>
      <c r="AI8" s="458">
        <f t="shared" ref="AI8:AI21" si="3">AH8-AG8</f>
        <v>0</v>
      </c>
      <c r="AJ8" s="459" t="e">
        <f t="shared" ref="AJ8:AJ21" si="4">AH8/AF8</f>
        <v>#DIV/0!</v>
      </c>
      <c r="AK8" s="460" t="e">
        <f t="shared" ref="AK8:AK21" si="5">(AJ8/F8)*100</f>
        <v>#DIV/0!</v>
      </c>
      <c r="AL8" s="461" t="e">
        <f t="shared" ref="AL8:AL21" si="6">AJ8/25</f>
        <v>#DIV/0!</v>
      </c>
      <c r="AM8" s="315"/>
      <c r="AP8" s="1583"/>
      <c r="AQ8" s="1583"/>
    </row>
    <row r="9" spans="2:47" s="17" customFormat="1" ht="30" customHeight="1" x14ac:dyDescent="0.25">
      <c r="B9" s="314"/>
      <c r="C9" s="588">
        <v>2</v>
      </c>
      <c r="D9" s="741" t="s">
        <v>223</v>
      </c>
      <c r="E9" s="590">
        <v>40</v>
      </c>
      <c r="F9" s="452">
        <v>40</v>
      </c>
      <c r="G9" s="406"/>
      <c r="H9" s="425"/>
      <c r="I9" s="425"/>
      <c r="J9" s="779"/>
      <c r="K9" s="425"/>
      <c r="L9" s="425"/>
      <c r="M9" s="425"/>
      <c r="N9" s="425"/>
      <c r="O9" s="425"/>
      <c r="P9" s="425"/>
      <c r="Q9" s="425"/>
      <c r="R9" s="425"/>
      <c r="S9" s="425"/>
      <c r="T9" s="425"/>
      <c r="U9" s="779"/>
      <c r="V9" s="425"/>
      <c r="W9" s="425"/>
      <c r="X9" s="425"/>
      <c r="Y9" s="425"/>
      <c r="Z9" s="425"/>
      <c r="AA9" s="425"/>
      <c r="AB9" s="431"/>
      <c r="AC9" s="723"/>
      <c r="AD9" s="425"/>
      <c r="AE9" s="423"/>
      <c r="AF9" s="723">
        <f t="shared" si="0"/>
        <v>0</v>
      </c>
      <c r="AG9" s="735">
        <f t="shared" si="1"/>
        <v>0</v>
      </c>
      <c r="AH9" s="425">
        <f t="shared" si="2"/>
        <v>0</v>
      </c>
      <c r="AI9" s="735">
        <f t="shared" si="3"/>
        <v>0</v>
      </c>
      <c r="AJ9" s="436" t="e">
        <f t="shared" si="4"/>
        <v>#DIV/0!</v>
      </c>
      <c r="AK9" s="437" t="e">
        <f t="shared" si="5"/>
        <v>#DIV/0!</v>
      </c>
      <c r="AL9" s="438" t="e">
        <f t="shared" si="6"/>
        <v>#DIV/0!</v>
      </c>
      <c r="AM9" s="315"/>
    </row>
    <row r="10" spans="2:47" s="17" customFormat="1" ht="30" customHeight="1" x14ac:dyDescent="0.25">
      <c r="B10" s="314"/>
      <c r="C10" s="569">
        <v>3</v>
      </c>
      <c r="D10" s="593" t="s">
        <v>224</v>
      </c>
      <c r="E10" s="570">
        <v>35</v>
      </c>
      <c r="F10" s="409">
        <v>34</v>
      </c>
      <c r="G10" s="405"/>
      <c r="H10" s="424"/>
      <c r="I10" s="424"/>
      <c r="J10" s="779"/>
      <c r="K10" s="424"/>
      <c r="L10" s="424"/>
      <c r="M10" s="424"/>
      <c r="N10" s="424"/>
      <c r="O10" s="424"/>
      <c r="P10" s="424"/>
      <c r="Q10" s="424"/>
      <c r="R10" s="424"/>
      <c r="S10" s="424"/>
      <c r="T10" s="424"/>
      <c r="U10" s="779"/>
      <c r="V10" s="424"/>
      <c r="W10" s="424"/>
      <c r="X10" s="424"/>
      <c r="Y10" s="424"/>
      <c r="Z10" s="424"/>
      <c r="AA10" s="424"/>
      <c r="AB10" s="718"/>
      <c r="AC10" s="463"/>
      <c r="AD10" s="424"/>
      <c r="AE10" s="462"/>
      <c r="AF10" s="463">
        <f t="shared" si="0"/>
        <v>0</v>
      </c>
      <c r="AG10" s="464">
        <f t="shared" si="1"/>
        <v>0</v>
      </c>
      <c r="AH10" s="424">
        <f t="shared" si="2"/>
        <v>0</v>
      </c>
      <c r="AI10" s="464">
        <f t="shared" si="3"/>
        <v>0</v>
      </c>
      <c r="AJ10" s="439" t="e">
        <f t="shared" si="4"/>
        <v>#DIV/0!</v>
      </c>
      <c r="AK10" s="440" t="e">
        <f t="shared" si="5"/>
        <v>#DIV/0!</v>
      </c>
      <c r="AL10" s="441" t="e">
        <f t="shared" si="6"/>
        <v>#DIV/0!</v>
      </c>
      <c r="AM10" s="315"/>
    </row>
    <row r="11" spans="2:47" s="17" customFormat="1" ht="30" customHeight="1" x14ac:dyDescent="0.25">
      <c r="B11" s="314"/>
      <c r="C11" s="588">
        <v>4</v>
      </c>
      <c r="D11" s="594" t="s">
        <v>225</v>
      </c>
      <c r="E11" s="566">
        <v>27</v>
      </c>
      <c r="F11" s="453">
        <v>28</v>
      </c>
      <c r="G11" s="406"/>
      <c r="H11" s="425"/>
      <c r="I11" s="425"/>
      <c r="J11" s="779"/>
      <c r="K11" s="425"/>
      <c r="L11" s="425"/>
      <c r="M11" s="425"/>
      <c r="N11" s="425"/>
      <c r="O11" s="425"/>
      <c r="P11" s="425"/>
      <c r="Q11" s="425"/>
      <c r="R11" s="425"/>
      <c r="S11" s="425"/>
      <c r="T11" s="425"/>
      <c r="U11" s="779"/>
      <c r="V11" s="425"/>
      <c r="W11" s="425"/>
      <c r="X11" s="425"/>
      <c r="Y11" s="425"/>
      <c r="Z11" s="425"/>
      <c r="AA11" s="425"/>
      <c r="AB11" s="431"/>
      <c r="AC11" s="723"/>
      <c r="AD11" s="425"/>
      <c r="AE11" s="423"/>
      <c r="AF11" s="723">
        <f t="shared" si="0"/>
        <v>0</v>
      </c>
      <c r="AG11" s="735">
        <f t="shared" si="1"/>
        <v>0</v>
      </c>
      <c r="AH11" s="425">
        <f t="shared" si="2"/>
        <v>0</v>
      </c>
      <c r="AI11" s="735">
        <f t="shared" si="3"/>
        <v>0</v>
      </c>
      <c r="AJ11" s="436" t="e">
        <f t="shared" si="4"/>
        <v>#DIV/0!</v>
      </c>
      <c r="AK11" s="437" t="e">
        <f t="shared" si="5"/>
        <v>#DIV/0!</v>
      </c>
      <c r="AL11" s="438" t="e">
        <f t="shared" si="6"/>
        <v>#DIV/0!</v>
      </c>
      <c r="AM11" s="315"/>
    </row>
    <row r="12" spans="2:47" s="17" customFormat="1" ht="30" customHeight="1" x14ac:dyDescent="0.25">
      <c r="B12" s="314"/>
      <c r="C12" s="569">
        <v>5</v>
      </c>
      <c r="D12" s="593" t="s">
        <v>228</v>
      </c>
      <c r="E12" s="570">
        <v>23</v>
      </c>
      <c r="F12" s="409">
        <v>28</v>
      </c>
      <c r="G12" s="405"/>
      <c r="H12" s="424"/>
      <c r="I12" s="424"/>
      <c r="J12" s="779"/>
      <c r="K12" s="424"/>
      <c r="L12" s="424"/>
      <c r="M12" s="424"/>
      <c r="N12" s="424"/>
      <c r="O12" s="424"/>
      <c r="P12" s="424"/>
      <c r="Q12" s="424"/>
      <c r="R12" s="424"/>
      <c r="S12" s="424"/>
      <c r="T12" s="424"/>
      <c r="U12" s="779"/>
      <c r="V12" s="424"/>
      <c r="W12" s="424"/>
      <c r="X12" s="424"/>
      <c r="Y12" s="424"/>
      <c r="Z12" s="424"/>
      <c r="AA12" s="424"/>
      <c r="AB12" s="718"/>
      <c r="AC12" s="463"/>
      <c r="AD12" s="424"/>
      <c r="AE12" s="462"/>
      <c r="AF12" s="463">
        <f t="shared" si="0"/>
        <v>0</v>
      </c>
      <c r="AG12" s="464">
        <f t="shared" si="1"/>
        <v>0</v>
      </c>
      <c r="AH12" s="424">
        <f t="shared" si="2"/>
        <v>0</v>
      </c>
      <c r="AI12" s="464">
        <f t="shared" si="3"/>
        <v>0</v>
      </c>
      <c r="AJ12" s="439" t="e">
        <f t="shared" si="4"/>
        <v>#DIV/0!</v>
      </c>
      <c r="AK12" s="440" t="e">
        <f t="shared" si="5"/>
        <v>#DIV/0!</v>
      </c>
      <c r="AL12" s="441" t="e">
        <f t="shared" si="6"/>
        <v>#DIV/0!</v>
      </c>
      <c r="AM12" s="315"/>
      <c r="AU12" s="18"/>
    </row>
    <row r="13" spans="2:47" s="17" customFormat="1" ht="30" customHeight="1" x14ac:dyDescent="0.3">
      <c r="B13" s="314"/>
      <c r="C13" s="587">
        <v>6</v>
      </c>
      <c r="D13" s="594" t="s">
        <v>229</v>
      </c>
      <c r="E13" s="566">
        <v>24</v>
      </c>
      <c r="F13" s="453">
        <v>28</v>
      </c>
      <c r="G13" s="406"/>
      <c r="H13" s="425"/>
      <c r="I13" s="425"/>
      <c r="J13" s="779"/>
      <c r="K13" s="425"/>
      <c r="L13" s="425"/>
      <c r="M13" s="425"/>
      <c r="N13" s="425"/>
      <c r="O13" s="425"/>
      <c r="P13" s="425"/>
      <c r="Q13" s="425"/>
      <c r="R13" s="425"/>
      <c r="S13" s="425"/>
      <c r="T13" s="425"/>
      <c r="U13" s="779"/>
      <c r="V13" s="425"/>
      <c r="W13" s="425"/>
      <c r="X13" s="425"/>
      <c r="Y13" s="425"/>
      <c r="Z13" s="425"/>
      <c r="AA13" s="425"/>
      <c r="AB13" s="431"/>
      <c r="AC13" s="723"/>
      <c r="AD13" s="425"/>
      <c r="AE13" s="423"/>
      <c r="AF13" s="723">
        <f t="shared" si="0"/>
        <v>0</v>
      </c>
      <c r="AG13" s="735">
        <f t="shared" si="1"/>
        <v>0</v>
      </c>
      <c r="AH13" s="425">
        <f t="shared" si="2"/>
        <v>0</v>
      </c>
      <c r="AI13" s="735">
        <f t="shared" si="3"/>
        <v>0</v>
      </c>
      <c r="AJ13" s="436" t="e">
        <f t="shared" si="4"/>
        <v>#DIV/0!</v>
      </c>
      <c r="AK13" s="437" t="e">
        <f t="shared" si="5"/>
        <v>#DIV/0!</v>
      </c>
      <c r="AL13" s="438" t="e">
        <f t="shared" si="6"/>
        <v>#DIV/0!</v>
      </c>
      <c r="AM13" s="315"/>
      <c r="AS13" s="1589"/>
      <c r="AT13" s="1589"/>
    </row>
    <row r="14" spans="2:47" s="17" customFormat="1" ht="30" customHeight="1" x14ac:dyDescent="0.3">
      <c r="B14" s="314"/>
      <c r="C14" s="569">
        <v>7</v>
      </c>
      <c r="D14" s="593" t="s">
        <v>227</v>
      </c>
      <c r="E14" s="570">
        <v>28</v>
      </c>
      <c r="F14" s="409">
        <v>27</v>
      </c>
      <c r="G14" s="405"/>
      <c r="H14" s="424"/>
      <c r="I14" s="424"/>
      <c r="J14" s="779"/>
      <c r="K14" s="424"/>
      <c r="L14" s="424"/>
      <c r="M14" s="424"/>
      <c r="N14" s="424"/>
      <c r="O14" s="424"/>
      <c r="P14" s="424"/>
      <c r="Q14" s="424"/>
      <c r="R14" s="424"/>
      <c r="S14" s="424"/>
      <c r="T14" s="424"/>
      <c r="U14" s="779"/>
      <c r="V14" s="424"/>
      <c r="W14" s="424"/>
      <c r="X14" s="424"/>
      <c r="Y14" s="424"/>
      <c r="Z14" s="424"/>
      <c r="AA14" s="424"/>
      <c r="AB14" s="718"/>
      <c r="AC14" s="463"/>
      <c r="AD14" s="424"/>
      <c r="AE14" s="462"/>
      <c r="AF14" s="463">
        <f t="shared" si="0"/>
        <v>0</v>
      </c>
      <c r="AG14" s="464">
        <f t="shared" si="1"/>
        <v>0</v>
      </c>
      <c r="AH14" s="424">
        <f t="shared" si="2"/>
        <v>0</v>
      </c>
      <c r="AI14" s="464">
        <f t="shared" si="3"/>
        <v>0</v>
      </c>
      <c r="AJ14" s="439" t="e">
        <f t="shared" si="4"/>
        <v>#DIV/0!</v>
      </c>
      <c r="AK14" s="440" t="e">
        <f t="shared" si="5"/>
        <v>#DIV/0!</v>
      </c>
      <c r="AL14" s="441" t="e">
        <f t="shared" si="6"/>
        <v>#DIV/0!</v>
      </c>
      <c r="AM14" s="315"/>
      <c r="AS14" s="1589"/>
      <c r="AT14" s="1589"/>
    </row>
    <row r="15" spans="2:47" s="17" customFormat="1" ht="30" customHeight="1" x14ac:dyDescent="0.3">
      <c r="B15" s="314"/>
      <c r="C15" s="615">
        <v>8</v>
      </c>
      <c r="D15" s="594" t="s">
        <v>226</v>
      </c>
      <c r="E15" s="566">
        <v>22</v>
      </c>
      <c r="F15" s="453">
        <v>27</v>
      </c>
      <c r="G15" s="406"/>
      <c r="H15" s="425"/>
      <c r="I15" s="425"/>
      <c r="J15" s="779"/>
      <c r="K15" s="425"/>
      <c r="L15" s="425"/>
      <c r="M15" s="425"/>
      <c r="N15" s="425"/>
      <c r="O15" s="425"/>
      <c r="P15" s="425"/>
      <c r="Q15" s="425"/>
      <c r="R15" s="425"/>
      <c r="S15" s="425"/>
      <c r="T15" s="425"/>
      <c r="U15" s="779"/>
      <c r="V15" s="425"/>
      <c r="W15" s="425"/>
      <c r="X15" s="425"/>
      <c r="Y15" s="425"/>
      <c r="Z15" s="425"/>
      <c r="AA15" s="425"/>
      <c r="AB15" s="431"/>
      <c r="AC15" s="723"/>
      <c r="AD15" s="425"/>
      <c r="AE15" s="423"/>
      <c r="AF15" s="723">
        <f t="shared" si="0"/>
        <v>0</v>
      </c>
      <c r="AG15" s="735">
        <f t="shared" si="1"/>
        <v>0</v>
      </c>
      <c r="AH15" s="425">
        <f t="shared" si="2"/>
        <v>0</v>
      </c>
      <c r="AI15" s="735">
        <f t="shared" si="3"/>
        <v>0</v>
      </c>
      <c r="AJ15" s="436" t="e">
        <f t="shared" si="4"/>
        <v>#DIV/0!</v>
      </c>
      <c r="AK15" s="437" t="e">
        <f t="shared" si="5"/>
        <v>#DIV/0!</v>
      </c>
      <c r="AL15" s="438" t="e">
        <f t="shared" si="6"/>
        <v>#DIV/0!</v>
      </c>
      <c r="AM15" s="315"/>
      <c r="AS15" s="1589"/>
      <c r="AT15" s="1589"/>
    </row>
    <row r="16" spans="2:47" s="17" customFormat="1" ht="30" customHeight="1" x14ac:dyDescent="0.25">
      <c r="B16" s="314"/>
      <c r="C16" s="569">
        <v>9</v>
      </c>
      <c r="D16" s="593" t="s">
        <v>230</v>
      </c>
      <c r="E16" s="570">
        <v>16</v>
      </c>
      <c r="F16" s="409">
        <v>21</v>
      </c>
      <c r="G16" s="405"/>
      <c r="H16" s="424"/>
      <c r="I16" s="424"/>
      <c r="J16" s="779"/>
      <c r="K16" s="424"/>
      <c r="L16" s="424"/>
      <c r="M16" s="424"/>
      <c r="N16" s="424"/>
      <c r="O16" s="424"/>
      <c r="P16" s="424"/>
      <c r="Q16" s="424"/>
      <c r="R16" s="424"/>
      <c r="S16" s="424"/>
      <c r="T16" s="424"/>
      <c r="U16" s="779"/>
      <c r="V16" s="424"/>
      <c r="W16" s="424"/>
      <c r="X16" s="424"/>
      <c r="Y16" s="424"/>
      <c r="Z16" s="424"/>
      <c r="AA16" s="424"/>
      <c r="AB16" s="718"/>
      <c r="AC16" s="463"/>
      <c r="AD16" s="424"/>
      <c r="AE16" s="462"/>
      <c r="AF16" s="463">
        <f t="shared" si="0"/>
        <v>0</v>
      </c>
      <c r="AG16" s="464">
        <f t="shared" si="1"/>
        <v>0</v>
      </c>
      <c r="AH16" s="424">
        <f t="shared" si="2"/>
        <v>0</v>
      </c>
      <c r="AI16" s="464">
        <f t="shared" si="3"/>
        <v>0</v>
      </c>
      <c r="AJ16" s="439" t="e">
        <f t="shared" si="4"/>
        <v>#DIV/0!</v>
      </c>
      <c r="AK16" s="440" t="e">
        <f t="shared" si="5"/>
        <v>#DIV/0!</v>
      </c>
      <c r="AL16" s="441" t="e">
        <f t="shared" si="6"/>
        <v>#DIV/0!</v>
      </c>
      <c r="AM16" s="315"/>
      <c r="AT16" s="299"/>
    </row>
    <row r="17" spans="1:52" s="17" customFormat="1" ht="30" customHeight="1" x14ac:dyDescent="0.25">
      <c r="B17" s="314"/>
      <c r="C17" s="587">
        <v>10</v>
      </c>
      <c r="D17" s="594" t="s">
        <v>231</v>
      </c>
      <c r="E17" s="566">
        <v>18</v>
      </c>
      <c r="F17" s="453">
        <v>15</v>
      </c>
      <c r="G17" s="406"/>
      <c r="H17" s="425"/>
      <c r="I17" s="425"/>
      <c r="J17" s="779"/>
      <c r="K17" s="425"/>
      <c r="L17" s="425"/>
      <c r="M17" s="425"/>
      <c r="N17" s="425"/>
      <c r="O17" s="425"/>
      <c r="P17" s="425"/>
      <c r="Q17" s="425"/>
      <c r="R17" s="425"/>
      <c r="S17" s="425"/>
      <c r="T17" s="425"/>
      <c r="U17" s="779"/>
      <c r="V17" s="425"/>
      <c r="W17" s="425"/>
      <c r="X17" s="425"/>
      <c r="Y17" s="425"/>
      <c r="Z17" s="425"/>
      <c r="AA17" s="425"/>
      <c r="AB17" s="431"/>
      <c r="AC17" s="723"/>
      <c r="AD17" s="425"/>
      <c r="AE17" s="423"/>
      <c r="AF17" s="723">
        <f t="shared" si="0"/>
        <v>0</v>
      </c>
      <c r="AG17" s="735">
        <f t="shared" si="1"/>
        <v>0</v>
      </c>
      <c r="AH17" s="425">
        <f t="shared" si="2"/>
        <v>0</v>
      </c>
      <c r="AI17" s="735">
        <f t="shared" si="3"/>
        <v>0</v>
      </c>
      <c r="AJ17" s="436" t="e">
        <f t="shared" si="4"/>
        <v>#DIV/0!</v>
      </c>
      <c r="AK17" s="437" t="e">
        <f t="shared" si="5"/>
        <v>#DIV/0!</v>
      </c>
      <c r="AL17" s="438" t="e">
        <f t="shared" si="6"/>
        <v>#DIV/0!</v>
      </c>
      <c r="AM17" s="315"/>
    </row>
    <row r="18" spans="1:52" s="17" customFormat="1" ht="30" customHeight="1" x14ac:dyDescent="0.25">
      <c r="B18" s="314"/>
      <c r="C18" s="569">
        <v>11</v>
      </c>
      <c r="D18" s="593" t="s">
        <v>232</v>
      </c>
      <c r="E18" s="570">
        <v>15</v>
      </c>
      <c r="F18" s="409">
        <v>14</v>
      </c>
      <c r="G18" s="405"/>
      <c r="H18" s="424"/>
      <c r="I18" s="424"/>
      <c r="J18" s="779"/>
      <c r="K18" s="424"/>
      <c r="L18" s="424"/>
      <c r="M18" s="424"/>
      <c r="N18" s="424"/>
      <c r="O18" s="424"/>
      <c r="P18" s="424"/>
      <c r="Q18" s="424"/>
      <c r="R18" s="424"/>
      <c r="S18" s="424"/>
      <c r="T18" s="424"/>
      <c r="U18" s="779"/>
      <c r="V18" s="424"/>
      <c r="W18" s="424"/>
      <c r="X18" s="424"/>
      <c r="Y18" s="424"/>
      <c r="Z18" s="424"/>
      <c r="AA18" s="424"/>
      <c r="AB18" s="718"/>
      <c r="AC18" s="780"/>
      <c r="AD18" s="426"/>
      <c r="AE18" s="466"/>
      <c r="AF18" s="463">
        <f t="shared" si="0"/>
        <v>0</v>
      </c>
      <c r="AG18" s="464">
        <f t="shared" si="1"/>
        <v>0</v>
      </c>
      <c r="AH18" s="424">
        <f t="shared" si="2"/>
        <v>0</v>
      </c>
      <c r="AI18" s="464">
        <f t="shared" si="3"/>
        <v>0</v>
      </c>
      <c r="AJ18" s="439" t="e">
        <f t="shared" si="4"/>
        <v>#DIV/0!</v>
      </c>
      <c r="AK18" s="440" t="e">
        <f t="shared" si="5"/>
        <v>#DIV/0!</v>
      </c>
      <c r="AL18" s="441" t="e">
        <f t="shared" si="6"/>
        <v>#DIV/0!</v>
      </c>
      <c r="AM18" s="315"/>
    </row>
    <row r="19" spans="1:52" s="17" customFormat="1" ht="30" customHeight="1" x14ac:dyDescent="0.25">
      <c r="B19" s="314"/>
      <c r="C19" s="565">
        <v>12</v>
      </c>
      <c r="D19" s="594" t="s">
        <v>234</v>
      </c>
      <c r="E19" s="566">
        <v>11</v>
      </c>
      <c r="F19" s="453">
        <v>14</v>
      </c>
      <c r="G19" s="454"/>
      <c r="H19" s="425"/>
      <c r="I19" s="425"/>
      <c r="J19" s="779"/>
      <c r="K19" s="425"/>
      <c r="L19" s="425"/>
      <c r="M19" s="425"/>
      <c r="N19" s="425"/>
      <c r="O19" s="425"/>
      <c r="P19" s="425"/>
      <c r="Q19" s="425"/>
      <c r="R19" s="425"/>
      <c r="S19" s="425"/>
      <c r="T19" s="425"/>
      <c r="U19" s="779"/>
      <c r="V19" s="425"/>
      <c r="W19" s="425"/>
      <c r="X19" s="425"/>
      <c r="Y19" s="425"/>
      <c r="Z19" s="425"/>
      <c r="AA19" s="425"/>
      <c r="AB19" s="431"/>
      <c r="AC19" s="723"/>
      <c r="AD19" s="425"/>
      <c r="AE19" s="423"/>
      <c r="AF19" s="723">
        <f t="shared" si="0"/>
        <v>0</v>
      </c>
      <c r="AG19" s="735">
        <f t="shared" si="1"/>
        <v>0</v>
      </c>
      <c r="AH19" s="425">
        <f t="shared" si="2"/>
        <v>0</v>
      </c>
      <c r="AI19" s="735">
        <f t="shared" si="3"/>
        <v>0</v>
      </c>
      <c r="AJ19" s="436" t="e">
        <f t="shared" si="4"/>
        <v>#DIV/0!</v>
      </c>
      <c r="AK19" s="437" t="e">
        <f t="shared" si="5"/>
        <v>#DIV/0!</v>
      </c>
      <c r="AL19" s="438" t="e">
        <f t="shared" si="6"/>
        <v>#DIV/0!</v>
      </c>
      <c r="AM19" s="315"/>
    </row>
    <row r="20" spans="1:52" s="17" customFormat="1" ht="30" customHeight="1" x14ac:dyDescent="0.25">
      <c r="B20" s="314"/>
      <c r="C20" s="569">
        <v>13</v>
      </c>
      <c r="D20" s="593" t="s">
        <v>233</v>
      </c>
      <c r="E20" s="570">
        <v>14</v>
      </c>
      <c r="F20" s="409">
        <v>13</v>
      </c>
      <c r="G20" s="405"/>
      <c r="H20" s="424"/>
      <c r="I20" s="424"/>
      <c r="J20" s="779"/>
      <c r="K20" s="424"/>
      <c r="L20" s="424"/>
      <c r="M20" s="424"/>
      <c r="N20" s="424"/>
      <c r="O20" s="424"/>
      <c r="P20" s="424"/>
      <c r="Q20" s="424"/>
      <c r="R20" s="424"/>
      <c r="S20" s="424"/>
      <c r="T20" s="424"/>
      <c r="U20" s="779"/>
      <c r="V20" s="424"/>
      <c r="W20" s="424"/>
      <c r="X20" s="424"/>
      <c r="Y20" s="424"/>
      <c r="Z20" s="424"/>
      <c r="AA20" s="424"/>
      <c r="AB20" s="718"/>
      <c r="AC20" s="463"/>
      <c r="AD20" s="424"/>
      <c r="AE20" s="462"/>
      <c r="AF20" s="463">
        <f t="shared" si="0"/>
        <v>0</v>
      </c>
      <c r="AG20" s="464">
        <f t="shared" si="1"/>
        <v>0</v>
      </c>
      <c r="AH20" s="424">
        <f t="shared" si="2"/>
        <v>0</v>
      </c>
      <c r="AI20" s="464">
        <f t="shared" si="3"/>
        <v>0</v>
      </c>
      <c r="AJ20" s="439" t="e">
        <f t="shared" si="4"/>
        <v>#DIV/0!</v>
      </c>
      <c r="AK20" s="440" t="e">
        <f t="shared" si="5"/>
        <v>#DIV/0!</v>
      </c>
      <c r="AL20" s="441" t="e">
        <f t="shared" si="6"/>
        <v>#DIV/0!</v>
      </c>
      <c r="AM20" s="315"/>
    </row>
    <row r="21" spans="1:52" s="17" customFormat="1" ht="30" customHeight="1" thickBot="1" x14ac:dyDescent="0.3">
      <c r="B21" s="314"/>
      <c r="C21" s="587">
        <v>14</v>
      </c>
      <c r="D21" s="742" t="s">
        <v>235</v>
      </c>
      <c r="E21" s="743">
        <v>10</v>
      </c>
      <c r="F21" s="744">
        <v>10</v>
      </c>
      <c r="G21" s="454"/>
      <c r="H21" s="422"/>
      <c r="I21" s="422"/>
      <c r="J21" s="779"/>
      <c r="K21" s="422"/>
      <c r="L21" s="422"/>
      <c r="M21" s="422"/>
      <c r="N21" s="422"/>
      <c r="O21" s="422"/>
      <c r="P21" s="422"/>
      <c r="Q21" s="422"/>
      <c r="R21" s="422"/>
      <c r="S21" s="422"/>
      <c r="T21" s="422"/>
      <c r="U21" s="779"/>
      <c r="V21" s="422"/>
      <c r="W21" s="422"/>
      <c r="X21" s="422"/>
      <c r="Y21" s="422"/>
      <c r="Z21" s="422"/>
      <c r="AA21" s="422"/>
      <c r="AB21" s="465"/>
      <c r="AC21" s="781"/>
      <c r="AD21" s="422"/>
      <c r="AE21" s="782"/>
      <c r="AF21" s="781">
        <f t="shared" si="0"/>
        <v>0</v>
      </c>
      <c r="AG21" s="783">
        <f t="shared" si="1"/>
        <v>0</v>
      </c>
      <c r="AH21" s="422">
        <f t="shared" si="2"/>
        <v>0</v>
      </c>
      <c r="AI21" s="783">
        <f t="shared" si="3"/>
        <v>0</v>
      </c>
      <c r="AJ21" s="784" t="e">
        <f t="shared" si="4"/>
        <v>#DIV/0!</v>
      </c>
      <c r="AK21" s="785" t="e">
        <f t="shared" si="5"/>
        <v>#DIV/0!</v>
      </c>
      <c r="AL21" s="786" t="e">
        <f t="shared" si="6"/>
        <v>#DIV/0!</v>
      </c>
      <c r="AM21" s="315"/>
    </row>
    <row r="22" spans="1:52" s="10" customFormat="1" ht="30" customHeight="1" thickBot="1" x14ac:dyDescent="0.4">
      <c r="A22" s="17"/>
      <c r="B22" s="313"/>
      <c r="C22" s="1567" t="s">
        <v>483</v>
      </c>
      <c r="D22" s="1568"/>
      <c r="E22" s="1568"/>
      <c r="F22" s="1569"/>
      <c r="G22" s="763"/>
      <c r="H22" s="763"/>
      <c r="I22" s="763"/>
      <c r="J22" s="787"/>
      <c r="K22" s="763"/>
      <c r="L22" s="763"/>
      <c r="M22" s="763"/>
      <c r="N22" s="763"/>
      <c r="O22" s="763"/>
      <c r="P22" s="763"/>
      <c r="Q22" s="763"/>
      <c r="R22" s="763"/>
      <c r="S22" s="763"/>
      <c r="T22" s="763"/>
      <c r="U22" s="787"/>
      <c r="V22" s="763"/>
      <c r="W22" s="763"/>
      <c r="X22" s="763"/>
      <c r="Y22" s="763"/>
      <c r="Z22" s="763"/>
      <c r="AA22" s="763"/>
      <c r="AB22" s="763"/>
      <c r="AC22" s="788"/>
      <c r="AD22" s="788"/>
      <c r="AE22" s="788"/>
      <c r="AF22" s="763">
        <f>AVERAGE(AF7:AF21)</f>
        <v>0</v>
      </c>
      <c r="AG22" s="763">
        <f>SUM(AG7:AG21)</f>
        <v>0</v>
      </c>
      <c r="AH22" s="763">
        <f t="shared" ref="AH22:AI22" si="7">SUM(AH7:AH21)</f>
        <v>0</v>
      </c>
      <c r="AI22" s="763">
        <f t="shared" si="7"/>
        <v>0</v>
      </c>
      <c r="AJ22" s="763" t="e">
        <f t="shared" ref="AJ22" si="8">AH22/AF22</f>
        <v>#DIV/0!</v>
      </c>
      <c r="AK22" s="789" t="e">
        <f>MAX(AK7:AK21)</f>
        <v>#DIV/0!</v>
      </c>
      <c r="AL22" s="790"/>
      <c r="AM22" s="312"/>
      <c r="AN22" s="17"/>
    </row>
    <row r="23" spans="1:52" s="10" customFormat="1" ht="30" customHeight="1" x14ac:dyDescent="0.2">
      <c r="A23" s="17"/>
      <c r="B23" s="313"/>
      <c r="C23" s="18"/>
      <c r="D23" s="18"/>
      <c r="E23" s="335"/>
      <c r="F23" s="317"/>
      <c r="G23" s="127"/>
      <c r="H23" s="127"/>
      <c r="I23" s="127"/>
      <c r="J23" s="127"/>
      <c r="K23" s="127"/>
      <c r="L23" s="127"/>
      <c r="M23" s="127"/>
      <c r="N23" s="127"/>
      <c r="O23" s="127"/>
      <c r="P23" s="127"/>
      <c r="Q23" s="127"/>
      <c r="R23" s="127"/>
      <c r="S23" s="127"/>
      <c r="T23" s="127"/>
      <c r="U23" s="127"/>
      <c r="V23" s="127"/>
      <c r="W23" s="127"/>
      <c r="X23" s="127"/>
      <c r="Y23" s="127"/>
      <c r="Z23" s="127"/>
      <c r="AA23" s="127"/>
      <c r="AB23" s="127"/>
      <c r="AM23" s="312"/>
      <c r="AN23" s="17"/>
    </row>
    <row r="24" spans="1:52" ht="30" customHeight="1" x14ac:dyDescent="0.25">
      <c r="A24" s="17"/>
      <c r="B24" s="319"/>
      <c r="C24" s="26"/>
      <c r="D24" s="26"/>
      <c r="E24" s="26"/>
      <c r="F24" s="1572" t="s">
        <v>524</v>
      </c>
      <c r="G24" s="1573"/>
      <c r="H24" s="1573"/>
      <c r="I24" s="1573"/>
      <c r="J24" s="1573"/>
      <c r="K24" s="1573"/>
      <c r="L24" s="1573"/>
      <c r="M24" s="1573"/>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4"/>
      <c r="AJ24" s="1575"/>
      <c r="AK24" s="1509"/>
      <c r="AL24" s="1509"/>
      <c r="AM24" s="321"/>
      <c r="AN24" s="17"/>
      <c r="AS24" s="11"/>
    </row>
    <row r="25" spans="1:52" ht="30" customHeight="1" x14ac:dyDescent="0.35">
      <c r="A25" s="17"/>
      <c r="B25" s="319"/>
      <c r="C25" s="1497"/>
      <c r="D25" s="26"/>
      <c r="E25" s="26"/>
      <c r="F25" s="693" t="s">
        <v>4</v>
      </c>
      <c r="G25" s="425">
        <f t="shared" ref="G25:K25" si="9">SUM(G8:G22)</f>
        <v>0</v>
      </c>
      <c r="H25" s="425">
        <f t="shared" si="9"/>
        <v>0</v>
      </c>
      <c r="I25" s="425">
        <f t="shared" si="9"/>
        <v>0</v>
      </c>
      <c r="J25" s="468"/>
      <c r="K25" s="425">
        <f t="shared" si="9"/>
        <v>0</v>
      </c>
      <c r="L25" s="425">
        <f>SUM(L8:L22)</f>
        <v>0</v>
      </c>
      <c r="M25" s="425">
        <f t="shared" ref="M25:AB25" si="10">SUM(M8:M22)</f>
        <v>0</v>
      </c>
      <c r="N25" s="425">
        <f t="shared" si="10"/>
        <v>0</v>
      </c>
      <c r="O25" s="425">
        <f t="shared" si="10"/>
        <v>0</v>
      </c>
      <c r="P25" s="425">
        <f t="shared" si="10"/>
        <v>0</v>
      </c>
      <c r="Q25" s="425">
        <f t="shared" si="10"/>
        <v>0</v>
      </c>
      <c r="R25" s="425">
        <f t="shared" si="10"/>
        <v>0</v>
      </c>
      <c r="S25" s="425">
        <f t="shared" si="10"/>
        <v>0</v>
      </c>
      <c r="T25" s="425">
        <f t="shared" si="10"/>
        <v>0</v>
      </c>
      <c r="U25" s="468"/>
      <c r="V25" s="425">
        <f t="shared" si="10"/>
        <v>0</v>
      </c>
      <c r="W25" s="425">
        <f t="shared" si="10"/>
        <v>0</v>
      </c>
      <c r="X25" s="425">
        <f t="shared" si="10"/>
        <v>0</v>
      </c>
      <c r="Y25" s="425">
        <f t="shared" si="10"/>
        <v>0</v>
      </c>
      <c r="Z25" s="425">
        <f t="shared" si="10"/>
        <v>0</v>
      </c>
      <c r="AA25" s="425">
        <f t="shared" si="10"/>
        <v>0</v>
      </c>
      <c r="AB25" s="425">
        <f t="shared" si="10"/>
        <v>0</v>
      </c>
      <c r="AC25" s="694"/>
      <c r="AD25" s="694"/>
      <c r="AE25" s="694"/>
      <c r="AF25" s="1576" t="s">
        <v>4</v>
      </c>
      <c r="AG25" s="1576"/>
      <c r="AH25" s="1576"/>
      <c r="AI25" s="1577"/>
      <c r="AJ25" s="1575"/>
      <c r="AK25" s="1509"/>
      <c r="AL25" s="1509"/>
      <c r="AM25" s="321"/>
      <c r="AN25" s="17"/>
      <c r="AS25" s="12"/>
    </row>
    <row r="26" spans="1:52" ht="30" customHeight="1" x14ac:dyDescent="0.35">
      <c r="A26" s="17"/>
      <c r="B26" s="319"/>
      <c r="C26" s="1497"/>
      <c r="D26" s="26"/>
      <c r="E26" s="26"/>
      <c r="F26" s="693" t="s">
        <v>3</v>
      </c>
      <c r="G26" s="425"/>
      <c r="H26" s="424"/>
      <c r="I26" s="425"/>
      <c r="J26" s="468"/>
      <c r="K26" s="424"/>
      <c r="L26" s="425"/>
      <c r="M26" s="424"/>
      <c r="N26" s="425"/>
      <c r="O26" s="424"/>
      <c r="P26" s="425"/>
      <c r="Q26" s="424"/>
      <c r="R26" s="424"/>
      <c r="S26" s="425"/>
      <c r="T26" s="424"/>
      <c r="U26" s="468"/>
      <c r="V26" s="424"/>
      <c r="W26" s="424"/>
      <c r="X26" s="425"/>
      <c r="Y26" s="424"/>
      <c r="Z26" s="425"/>
      <c r="AA26" s="424"/>
      <c r="AB26" s="425"/>
      <c r="AC26" s="695"/>
      <c r="AD26" s="695"/>
      <c r="AE26" s="695"/>
      <c r="AF26" s="1576" t="s">
        <v>3</v>
      </c>
      <c r="AG26" s="1576"/>
      <c r="AH26" s="1576"/>
      <c r="AI26" s="1577"/>
      <c r="AJ26" s="1575"/>
      <c r="AK26" s="1509"/>
      <c r="AL26" s="1509"/>
      <c r="AM26" s="321"/>
      <c r="AN26" s="17"/>
    </row>
    <row r="27" spans="1:52" ht="30" customHeight="1" x14ac:dyDescent="0.35">
      <c r="A27" s="17"/>
      <c r="B27" s="319"/>
      <c r="C27" s="1497"/>
      <c r="D27" s="26"/>
      <c r="E27" s="26"/>
      <c r="F27" s="696" t="s">
        <v>127</v>
      </c>
      <c r="G27" s="425"/>
      <c r="H27" s="425"/>
      <c r="I27" s="425"/>
      <c r="J27" s="468"/>
      <c r="K27" s="424"/>
      <c r="L27" s="425"/>
      <c r="M27" s="424"/>
      <c r="N27" s="425"/>
      <c r="O27" s="424"/>
      <c r="P27" s="425"/>
      <c r="Q27" s="424"/>
      <c r="R27" s="424"/>
      <c r="S27" s="425"/>
      <c r="T27" s="424"/>
      <c r="U27" s="468"/>
      <c r="V27" s="424"/>
      <c r="W27" s="424"/>
      <c r="X27" s="425"/>
      <c r="Y27" s="424"/>
      <c r="Z27" s="425"/>
      <c r="AA27" s="424"/>
      <c r="AB27" s="425"/>
      <c r="AC27" s="695"/>
      <c r="AD27" s="695"/>
      <c r="AE27" s="695"/>
      <c r="AF27" s="1576" t="s">
        <v>127</v>
      </c>
      <c r="AG27" s="1576"/>
      <c r="AH27" s="1576"/>
      <c r="AI27" s="1577"/>
      <c r="AJ27" s="1575"/>
      <c r="AK27" s="1509"/>
      <c r="AL27" s="1509"/>
      <c r="AM27" s="321"/>
      <c r="AN27" s="17"/>
    </row>
    <row r="28" spans="1:52" s="8" customFormat="1" ht="99.95" customHeight="1" x14ac:dyDescent="0.2">
      <c r="A28" s="17"/>
      <c r="B28" s="323"/>
      <c r="C28" s="1497"/>
      <c r="D28" s="26"/>
      <c r="E28" s="26"/>
      <c r="F28" s="470">
        <f>AVERAGE(G28:AB28)</f>
        <v>1</v>
      </c>
      <c r="G28" s="469">
        <v>1</v>
      </c>
      <c r="H28" s="469"/>
      <c r="I28" s="507"/>
      <c r="J28" s="508" t="s">
        <v>29</v>
      </c>
      <c r="K28" s="446"/>
      <c r="L28" s="507"/>
      <c r="M28" s="446"/>
      <c r="N28" s="507"/>
      <c r="O28" s="446"/>
      <c r="P28" s="507"/>
      <c r="Q28" s="446"/>
      <c r="R28" s="446"/>
      <c r="S28" s="507"/>
      <c r="T28" s="446"/>
      <c r="U28" s="508" t="s">
        <v>29</v>
      </c>
      <c r="V28" s="446"/>
      <c r="W28" s="446"/>
      <c r="X28" s="507"/>
      <c r="Y28" s="446"/>
      <c r="Z28" s="507"/>
      <c r="AA28" s="446"/>
      <c r="AB28" s="507"/>
      <c r="AC28" s="1578"/>
      <c r="AD28" s="1578"/>
      <c r="AE28" s="1578"/>
      <c r="AF28" s="1579">
        <f>SUM(G28:AB28)</f>
        <v>1</v>
      </c>
      <c r="AG28" s="1580"/>
      <c r="AH28" s="1581"/>
      <c r="AI28" s="1577"/>
      <c r="AJ28" s="1575"/>
      <c r="AK28" s="1509"/>
      <c r="AL28" s="1509"/>
      <c r="AM28" s="321"/>
      <c r="AN28" s="17"/>
    </row>
    <row r="29" spans="1:52" ht="30" customHeight="1" x14ac:dyDescent="0.35">
      <c r="A29" s="17"/>
      <c r="B29" s="319"/>
      <c r="C29" s="1497"/>
      <c r="D29" s="26"/>
      <c r="E29" s="26"/>
      <c r="F29" s="697" t="s">
        <v>494</v>
      </c>
      <c r="G29" s="698">
        <v>1</v>
      </c>
      <c r="H29" s="698">
        <v>2</v>
      </c>
      <c r="I29" s="698">
        <v>3</v>
      </c>
      <c r="J29" s="698">
        <v>4</v>
      </c>
      <c r="K29" s="698">
        <v>5</v>
      </c>
      <c r="L29" s="698">
        <v>6</v>
      </c>
      <c r="M29" s="698">
        <v>7</v>
      </c>
      <c r="N29" s="698">
        <v>8</v>
      </c>
      <c r="O29" s="698">
        <v>9</v>
      </c>
      <c r="P29" s="698">
        <v>10</v>
      </c>
      <c r="Q29" s="698">
        <v>11</v>
      </c>
      <c r="R29" s="698">
        <v>12</v>
      </c>
      <c r="S29" s="698">
        <v>13</v>
      </c>
      <c r="T29" s="698">
        <v>14</v>
      </c>
      <c r="U29" s="698">
        <v>15</v>
      </c>
      <c r="V29" s="698">
        <v>16</v>
      </c>
      <c r="W29" s="698">
        <v>17</v>
      </c>
      <c r="X29" s="698">
        <v>18</v>
      </c>
      <c r="Y29" s="698">
        <v>19</v>
      </c>
      <c r="Z29" s="698">
        <v>20</v>
      </c>
      <c r="AA29" s="698">
        <v>21</v>
      </c>
      <c r="AB29" s="698">
        <v>22</v>
      </c>
      <c r="AC29" s="699"/>
      <c r="AD29" s="699"/>
      <c r="AE29" s="699"/>
      <c r="AF29" s="1582"/>
      <c r="AG29" s="1582"/>
      <c r="AH29" s="1582"/>
      <c r="AI29" s="64"/>
      <c r="AJ29" s="1575"/>
      <c r="AK29" s="1509"/>
      <c r="AL29" s="1509"/>
      <c r="AM29" s="321"/>
      <c r="AN29" s="17"/>
      <c r="AR29" s="8"/>
      <c r="AS29" s="8"/>
      <c r="AT29" s="8"/>
      <c r="AU29" s="8"/>
      <c r="AV29" s="8"/>
      <c r="AW29" s="8"/>
      <c r="AX29" s="8"/>
      <c r="AY29" s="8"/>
      <c r="AZ29" s="8"/>
    </row>
    <row r="30" spans="1:52" ht="30" customHeight="1" thickBot="1" x14ac:dyDescent="0.25">
      <c r="B30" s="324"/>
      <c r="C30" s="325"/>
      <c r="D30" s="325"/>
      <c r="E30" s="325"/>
      <c r="F30" s="325"/>
      <c r="G30" s="325"/>
      <c r="H30" s="325"/>
      <c r="I30" s="325"/>
      <c r="J30" s="325"/>
      <c r="K30" s="325"/>
      <c r="L30" s="325"/>
      <c r="M30" s="279"/>
      <c r="N30" s="325"/>
      <c r="O30" s="325"/>
      <c r="P30" s="325"/>
      <c r="Q30" s="325"/>
      <c r="R30" s="325"/>
      <c r="S30" s="325"/>
      <c r="T30" s="325"/>
      <c r="U30" s="325"/>
      <c r="V30" s="325"/>
      <c r="W30" s="325"/>
      <c r="X30" s="325"/>
      <c r="Y30" s="325"/>
      <c r="Z30" s="325"/>
      <c r="AA30" s="325"/>
      <c r="AB30" s="325"/>
      <c r="AC30" s="325"/>
      <c r="AD30" s="325"/>
      <c r="AE30" s="325"/>
      <c r="AF30" s="326"/>
      <c r="AG30" s="326"/>
      <c r="AH30" s="326"/>
      <c r="AI30" s="326"/>
      <c r="AJ30" s="326"/>
      <c r="AK30" s="325"/>
      <c r="AL30" s="326"/>
      <c r="AM30" s="328"/>
      <c r="AN30" s="17"/>
      <c r="AR30" s="8"/>
      <c r="AS30" s="8"/>
      <c r="AT30" s="8"/>
      <c r="AU30" s="8"/>
      <c r="AV30" s="8"/>
      <c r="AW30" s="8"/>
      <c r="AX30" s="8"/>
      <c r="AY30" s="8"/>
      <c r="AZ30" s="8"/>
    </row>
    <row r="31" spans="1:52" x14ac:dyDescent="0.2">
      <c r="AR31" s="8"/>
      <c r="AS31" s="8"/>
      <c r="AT31" s="8"/>
      <c r="AU31" s="8"/>
      <c r="AV31" s="8"/>
      <c r="AW31" s="8"/>
      <c r="AX31" s="8"/>
      <c r="AY31" s="8"/>
      <c r="AZ31" s="8"/>
    </row>
    <row r="32" spans="1:52" x14ac:dyDescent="0.2">
      <c r="AR32" s="8"/>
      <c r="AS32" s="8"/>
      <c r="AT32" s="8"/>
      <c r="AU32" s="8"/>
      <c r="AV32" s="8"/>
      <c r="AW32" s="8"/>
      <c r="AX32" s="8"/>
      <c r="AY32" s="8"/>
      <c r="AZ32" s="8"/>
    </row>
    <row r="33" spans="44:52" x14ac:dyDescent="0.2">
      <c r="AR33" s="8"/>
      <c r="AS33" s="8"/>
      <c r="AT33" s="8"/>
      <c r="AU33" s="8"/>
      <c r="AV33" s="8"/>
      <c r="AW33" s="8"/>
      <c r="AX33" s="8"/>
      <c r="AY33" s="8"/>
      <c r="AZ33" s="8"/>
    </row>
    <row r="34" spans="44:52" x14ac:dyDescent="0.2">
      <c r="AR34" s="8"/>
      <c r="AS34" s="8"/>
      <c r="AT34" s="8"/>
      <c r="AU34" s="8"/>
      <c r="AV34" s="8"/>
      <c r="AW34" s="8"/>
      <c r="AX34" s="8"/>
      <c r="AY34" s="8"/>
      <c r="AZ34" s="8"/>
    </row>
    <row r="35" spans="44:52" x14ac:dyDescent="0.2">
      <c r="AR35" s="8"/>
      <c r="AS35" s="8"/>
      <c r="AT35" s="8"/>
      <c r="AU35" s="8"/>
      <c r="AV35" s="8"/>
      <c r="AW35" s="8"/>
      <c r="AX35" s="8"/>
      <c r="AY35" s="8"/>
      <c r="AZ35" s="8"/>
    </row>
    <row r="36" spans="44:52" x14ac:dyDescent="0.2">
      <c r="AR36" s="8"/>
      <c r="AS36" s="8"/>
      <c r="AT36" s="8"/>
      <c r="AU36" s="8"/>
      <c r="AV36" s="8"/>
      <c r="AW36" s="8"/>
      <c r="AX36" s="8"/>
      <c r="AY36" s="8"/>
      <c r="AZ36" s="8"/>
    </row>
    <row r="37" spans="44:52" x14ac:dyDescent="0.2">
      <c r="AR37" s="8"/>
      <c r="AS37" s="8"/>
      <c r="AT37" s="8"/>
      <c r="AU37" s="8"/>
      <c r="AV37" s="8"/>
      <c r="AW37" s="8"/>
      <c r="AX37" s="8"/>
      <c r="AY37" s="8"/>
      <c r="AZ37" s="8"/>
    </row>
    <row r="38" spans="44:52" x14ac:dyDescent="0.2">
      <c r="AR38" s="8"/>
      <c r="AS38" s="8"/>
      <c r="AT38" s="8"/>
      <c r="AU38" s="8"/>
      <c r="AV38" s="8"/>
      <c r="AW38" s="8"/>
      <c r="AX38" s="8"/>
      <c r="AY38" s="8"/>
      <c r="AZ38" s="8"/>
    </row>
    <row r="39" spans="44:52" x14ac:dyDescent="0.2">
      <c r="AR39" s="8"/>
      <c r="AS39" s="8"/>
      <c r="AT39" s="8"/>
      <c r="AU39" s="8"/>
      <c r="AV39" s="8"/>
      <c r="AW39" s="8"/>
      <c r="AX39" s="8"/>
      <c r="AY39" s="8"/>
      <c r="AZ39" s="8"/>
    </row>
    <row r="40" spans="44:52" x14ac:dyDescent="0.2">
      <c r="AR40" s="8"/>
      <c r="AS40" s="8"/>
      <c r="AT40" s="8"/>
      <c r="AU40" s="8"/>
      <c r="AV40" s="8"/>
      <c r="AW40" s="8"/>
      <c r="AX40" s="8"/>
      <c r="AY40" s="8"/>
      <c r="AZ40" s="8"/>
    </row>
    <row r="41" spans="44:52" x14ac:dyDescent="0.2">
      <c r="AR41" s="8"/>
      <c r="AS41" s="8"/>
      <c r="AT41" s="8"/>
      <c r="AU41" s="8"/>
      <c r="AV41" s="8"/>
      <c r="AW41" s="8"/>
      <c r="AX41" s="8"/>
      <c r="AY41" s="8"/>
      <c r="AZ41" s="8"/>
    </row>
  </sheetData>
  <sortState xmlns:xlrd2="http://schemas.microsoft.com/office/spreadsheetml/2017/richdata2" ref="D8:AL21">
    <sortCondition descending="1" ref="F8:F21"/>
  </sortState>
  <mergeCells count="52">
    <mergeCell ref="O4:O5"/>
    <mergeCell ref="P4:P5"/>
    <mergeCell ref="T4:T5"/>
    <mergeCell ref="AC3:AE3"/>
    <mergeCell ref="AF3:AL3"/>
    <mergeCell ref="AF4:AF7"/>
    <mergeCell ref="AG4:AG7"/>
    <mergeCell ref="AH4:AH7"/>
    <mergeCell ref="AI4:AI7"/>
    <mergeCell ref="AJ4:AJ7"/>
    <mergeCell ref="AK4:AK7"/>
    <mergeCell ref="V4:V5"/>
    <mergeCell ref="AS13:AT13"/>
    <mergeCell ref="AS14:AT14"/>
    <mergeCell ref="AS15:AT15"/>
    <mergeCell ref="C3:D3"/>
    <mergeCell ref="C4:D4"/>
    <mergeCell ref="G4:G5"/>
    <mergeCell ref="H4:H5"/>
    <mergeCell ref="I4:I5"/>
    <mergeCell ref="E4:E7"/>
    <mergeCell ref="C5:D5"/>
    <mergeCell ref="C6:D6"/>
    <mergeCell ref="K4:K5"/>
    <mergeCell ref="Q4:Q5"/>
    <mergeCell ref="R4:R5"/>
    <mergeCell ref="S4:S5"/>
    <mergeCell ref="AP7:AQ7"/>
    <mergeCell ref="AP8:AQ8"/>
    <mergeCell ref="AL4:AL7"/>
    <mergeCell ref="AC4:AE6"/>
    <mergeCell ref="W4:W5"/>
    <mergeCell ref="X4:X5"/>
    <mergeCell ref="Y4:Y5"/>
    <mergeCell ref="Z4:Z5"/>
    <mergeCell ref="AA4:AA5"/>
    <mergeCell ref="AB4:AB5"/>
    <mergeCell ref="F24:AI24"/>
    <mergeCell ref="AJ24:AL29"/>
    <mergeCell ref="C25:C29"/>
    <mergeCell ref="AF25:AH25"/>
    <mergeCell ref="AI25:AI28"/>
    <mergeCell ref="AF26:AH26"/>
    <mergeCell ref="AF27:AH27"/>
    <mergeCell ref="AC28:AE28"/>
    <mergeCell ref="AF28:AH28"/>
    <mergeCell ref="AF29:AH29"/>
    <mergeCell ref="C22:F22"/>
    <mergeCell ref="C7:D7"/>
    <mergeCell ref="L4:L5"/>
    <mergeCell ref="M4:M5"/>
    <mergeCell ref="N4:N5"/>
  </mergeCells>
  <phoneticPr fontId="8" type="noConversion"/>
  <hyperlinks>
    <hyperlink ref="C7" r:id="rId1" display="henkvdvhvv@gmail.com" xr:uid="{12EBB96A-3E10-4E10-9235-0703F8C082EE}"/>
  </hyperlinks>
  <pageMargins left="0.7" right="0.7" top="0.75" bottom="0.75" header="0.3" footer="0.3"/>
  <pageSetup paperSize="9" scale="32" orientation="landscape"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32CD-CABC-4220-A2E9-05B4B6628464}">
  <sheetPr>
    <tabColor theme="5" tint="-0.499984740745262"/>
    <pageSetUpPr fitToPage="1"/>
  </sheetPr>
  <dimension ref="A1:BE43"/>
  <sheetViews>
    <sheetView showGridLines="0" zoomScale="50" zoomScaleNormal="50" zoomScaleSheetLayoutView="50" workbookViewId="0">
      <selection activeCell="D27" sqref="D27"/>
    </sheetView>
  </sheetViews>
  <sheetFormatPr defaultColWidth="8.42578125" defaultRowHeight="15" x14ac:dyDescent="0.25"/>
  <cols>
    <col min="2" max="2" width="8.7109375" customWidth="1"/>
    <col min="3" max="3" width="5.5703125" customWidth="1"/>
    <col min="4" max="4" width="35.7109375" customWidth="1"/>
    <col min="5" max="6" width="8.7109375" hidden="1" customWidth="1"/>
    <col min="7" max="7" width="20.85546875" customWidth="1"/>
    <col min="8" max="11" width="8.7109375" style="9" customWidth="1"/>
    <col min="12" max="12" width="4.7109375" style="9" customWidth="1"/>
    <col min="13" max="22" width="8.7109375" style="9" customWidth="1"/>
    <col min="23" max="23" width="4.7109375" style="9" customWidth="1"/>
    <col min="24" max="28" width="8.7109375" style="9" customWidth="1"/>
    <col min="29" max="29" width="8.7109375" style="3" customWidth="1"/>
    <col min="30" max="32" width="8.7109375" style="3" hidden="1" customWidth="1"/>
    <col min="33" max="33" width="8.7109375" style="4" customWidth="1"/>
    <col min="34" max="34" width="10.7109375" style="4" customWidth="1"/>
    <col min="35" max="35" width="8.7109375" style="4" customWidth="1"/>
    <col min="36" max="36" width="11.28515625" style="4" customWidth="1"/>
    <col min="37" max="37" width="8.7109375" style="4" customWidth="1"/>
    <col min="38" max="38" width="17" style="3" bestFit="1" customWidth="1"/>
    <col min="39" max="39" width="10.7109375" style="4" customWidth="1"/>
    <col min="40" max="40" width="8.7109375" customWidth="1"/>
  </cols>
  <sheetData>
    <row r="1" spans="1:57" ht="35.1" customHeight="1" thickBot="1" x14ac:dyDescent="0.55000000000000004">
      <c r="A1" s="516"/>
      <c r="B1" s="516"/>
      <c r="C1" s="517" t="s">
        <v>482</v>
      </c>
      <c r="D1" s="516"/>
      <c r="E1" s="516"/>
      <c r="F1" s="516"/>
      <c r="G1" s="516"/>
      <c r="AO1" s="516"/>
    </row>
    <row r="2" spans="1:57" ht="24.95" customHeight="1" thickBot="1" x14ac:dyDescent="0.35">
      <c r="A2" s="516"/>
      <c r="B2" s="301"/>
      <c r="C2" s="302"/>
      <c r="D2" s="302"/>
      <c r="E2" s="302"/>
      <c r="F2" s="302"/>
      <c r="G2" s="302"/>
      <c r="H2" s="61"/>
      <c r="I2" s="61"/>
      <c r="J2" s="61"/>
      <c r="K2" s="61"/>
      <c r="L2" s="61"/>
      <c r="M2" s="303"/>
      <c r="N2" s="61"/>
      <c r="O2" s="61"/>
      <c r="P2" s="61"/>
      <c r="Q2" s="61"/>
      <c r="R2" s="61"/>
      <c r="S2" s="61"/>
      <c r="T2" s="61"/>
      <c r="U2" s="61"/>
      <c r="V2" s="61"/>
      <c r="W2" s="61"/>
      <c r="X2" s="61"/>
      <c r="Y2" s="61"/>
      <c r="Z2" s="61"/>
      <c r="AA2" s="61"/>
      <c r="AB2" s="61"/>
      <c r="AC2" s="304" t="s">
        <v>431</v>
      </c>
      <c r="AD2" s="305"/>
      <c r="AE2" s="305"/>
      <c r="AF2" s="305"/>
      <c r="AG2" s="306" t="s">
        <v>432</v>
      </c>
      <c r="AH2" s="29"/>
      <c r="AI2" s="29"/>
      <c r="AJ2" s="29"/>
      <c r="AK2" s="29"/>
      <c r="AL2" s="307"/>
      <c r="AM2" s="29"/>
      <c r="AN2" s="308"/>
      <c r="AO2" s="516"/>
    </row>
    <row r="3" spans="1:57" ht="35.1" customHeight="1" thickBot="1" x14ac:dyDescent="0.3">
      <c r="A3" s="516"/>
      <c r="B3" s="309"/>
      <c r="C3" s="1657" t="s">
        <v>236</v>
      </c>
      <c r="D3" s="1658"/>
      <c r="E3" s="47"/>
      <c r="F3" s="47"/>
      <c r="G3" s="876" t="s">
        <v>435</v>
      </c>
      <c r="H3" s="1080" t="s">
        <v>407</v>
      </c>
      <c r="I3" s="1082" t="s">
        <v>406</v>
      </c>
      <c r="J3" s="1080" t="s">
        <v>358</v>
      </c>
      <c r="K3" s="1083" t="s">
        <v>359</v>
      </c>
      <c r="L3" s="877"/>
      <c r="M3" s="1083" t="s">
        <v>356</v>
      </c>
      <c r="N3" s="1083" t="s">
        <v>404</v>
      </c>
      <c r="O3" s="1080" t="s">
        <v>403</v>
      </c>
      <c r="P3" s="1082" t="s">
        <v>402</v>
      </c>
      <c r="Q3" s="1080" t="s">
        <v>401</v>
      </c>
      <c r="R3" s="1083" t="s">
        <v>400</v>
      </c>
      <c r="S3" s="1082" t="s">
        <v>399</v>
      </c>
      <c r="T3" s="1080" t="s">
        <v>398</v>
      </c>
      <c r="U3" s="1083" t="s">
        <v>397</v>
      </c>
      <c r="V3" s="1080" t="s">
        <v>370</v>
      </c>
      <c r="W3" s="877"/>
      <c r="X3" s="1080" t="s">
        <v>476</v>
      </c>
      <c r="Y3" s="1080" t="s">
        <v>392</v>
      </c>
      <c r="Z3" s="1082" t="s">
        <v>393</v>
      </c>
      <c r="AA3" s="1080" t="s">
        <v>394</v>
      </c>
      <c r="AB3" s="1083" t="s">
        <v>395</v>
      </c>
      <c r="AC3" s="1081" t="s">
        <v>396</v>
      </c>
      <c r="AD3" s="1641" t="s">
        <v>477</v>
      </c>
      <c r="AE3" s="1642"/>
      <c r="AF3" s="1643"/>
      <c r="AG3" s="1649" t="s">
        <v>94</v>
      </c>
      <c r="AH3" s="1650"/>
      <c r="AI3" s="1650"/>
      <c r="AJ3" s="1650"/>
      <c r="AK3" s="1650"/>
      <c r="AL3" s="1650"/>
      <c r="AM3" s="1651"/>
      <c r="AN3" s="310"/>
      <c r="AO3" s="516"/>
      <c r="AU3" s="1623" t="s">
        <v>132</v>
      </c>
      <c r="AV3" s="1623"/>
      <c r="AW3" s="1623"/>
      <c r="AX3" s="1623"/>
      <c r="AY3" s="1623"/>
      <c r="AZ3" s="1623"/>
      <c r="BA3" s="1623"/>
      <c r="BB3" s="1623"/>
    </row>
    <row r="4" spans="1:57" s="10" customFormat="1" ht="30" customHeight="1" x14ac:dyDescent="0.3">
      <c r="A4" s="518"/>
      <c r="B4" s="311"/>
      <c r="C4" s="1671" t="s">
        <v>96</v>
      </c>
      <c r="D4" s="1672"/>
      <c r="E4" s="1673" t="s">
        <v>475</v>
      </c>
      <c r="F4" s="1686" t="s">
        <v>474</v>
      </c>
      <c r="G4" s="385" t="s">
        <v>361</v>
      </c>
      <c r="H4" s="1659" t="s">
        <v>18</v>
      </c>
      <c r="I4" s="1655" t="s">
        <v>99</v>
      </c>
      <c r="J4" s="1659" t="s">
        <v>30</v>
      </c>
      <c r="K4" s="1667" t="s">
        <v>100</v>
      </c>
      <c r="L4" s="878"/>
      <c r="M4" s="1667" t="s">
        <v>101</v>
      </c>
      <c r="N4" s="1667" t="s">
        <v>102</v>
      </c>
      <c r="O4" s="1624" t="s">
        <v>97</v>
      </c>
      <c r="P4" s="1655" t="s">
        <v>129</v>
      </c>
      <c r="Q4" s="1624" t="s">
        <v>98</v>
      </c>
      <c r="R4" s="1667" t="s">
        <v>25</v>
      </c>
      <c r="S4" s="1655" t="s">
        <v>18</v>
      </c>
      <c r="T4" s="1624" t="s">
        <v>99</v>
      </c>
      <c r="U4" s="1667" t="s">
        <v>30</v>
      </c>
      <c r="V4" s="1624" t="s">
        <v>100</v>
      </c>
      <c r="W4" s="878"/>
      <c r="X4" s="1624" t="s">
        <v>101</v>
      </c>
      <c r="Y4" s="1624" t="s">
        <v>102</v>
      </c>
      <c r="Z4" s="1655" t="s">
        <v>97</v>
      </c>
      <c r="AA4" s="1624" t="s">
        <v>129</v>
      </c>
      <c r="AB4" s="1667" t="s">
        <v>98</v>
      </c>
      <c r="AC4" s="1669" t="s">
        <v>25</v>
      </c>
      <c r="AD4" s="1644"/>
      <c r="AE4" s="1427"/>
      <c r="AF4" s="1645"/>
      <c r="AG4" s="1629" t="s">
        <v>148</v>
      </c>
      <c r="AH4" s="1626" t="s">
        <v>105</v>
      </c>
      <c r="AI4" s="1632" t="s">
        <v>106</v>
      </c>
      <c r="AJ4" s="1635" t="s">
        <v>107</v>
      </c>
      <c r="AK4" s="1638" t="s">
        <v>108</v>
      </c>
      <c r="AL4" s="1626" t="s">
        <v>109</v>
      </c>
      <c r="AM4" s="1652" t="s">
        <v>110</v>
      </c>
      <c r="AN4" s="312"/>
      <c r="AO4" s="518"/>
      <c r="AU4" s="1623"/>
      <c r="AV4" s="1623"/>
      <c r="AW4" s="1623"/>
      <c r="AX4" s="1623"/>
      <c r="AY4" s="1623"/>
      <c r="AZ4" s="1623"/>
      <c r="BA4" s="1623"/>
      <c r="BB4" s="1623"/>
      <c r="BC4" s="1623"/>
      <c r="BD4" s="1623"/>
      <c r="BE4" s="1623"/>
    </row>
    <row r="5" spans="1:57" s="10" customFormat="1" ht="30" customHeight="1" x14ac:dyDescent="0.2">
      <c r="A5" s="518"/>
      <c r="B5" s="313"/>
      <c r="C5" s="1674" t="s">
        <v>131</v>
      </c>
      <c r="D5" s="1675"/>
      <c r="E5" s="1673"/>
      <c r="F5" s="1687"/>
      <c r="G5" s="879" t="s">
        <v>355</v>
      </c>
      <c r="H5" s="1660"/>
      <c r="I5" s="1656"/>
      <c r="J5" s="1660"/>
      <c r="K5" s="1668"/>
      <c r="L5" s="878"/>
      <c r="M5" s="1668"/>
      <c r="N5" s="1668"/>
      <c r="O5" s="1625"/>
      <c r="P5" s="1656"/>
      <c r="Q5" s="1625"/>
      <c r="R5" s="1668"/>
      <c r="S5" s="1656"/>
      <c r="T5" s="1625"/>
      <c r="U5" s="1668"/>
      <c r="V5" s="1625"/>
      <c r="W5" s="878"/>
      <c r="X5" s="1625"/>
      <c r="Y5" s="1625"/>
      <c r="Z5" s="1656"/>
      <c r="AA5" s="1625"/>
      <c r="AB5" s="1668"/>
      <c r="AC5" s="1670"/>
      <c r="AD5" s="1644"/>
      <c r="AE5" s="1427"/>
      <c r="AF5" s="1645"/>
      <c r="AG5" s="1630"/>
      <c r="AH5" s="1627"/>
      <c r="AI5" s="1633"/>
      <c r="AJ5" s="1636"/>
      <c r="AK5" s="1639"/>
      <c r="AL5" s="1627"/>
      <c r="AM5" s="1653"/>
      <c r="AN5" s="312"/>
      <c r="AO5" s="518"/>
    </row>
    <row r="6" spans="1:57" s="10" customFormat="1" ht="30" customHeight="1" x14ac:dyDescent="0.35">
      <c r="A6" s="518"/>
      <c r="B6" s="313"/>
      <c r="C6" s="1676" t="s">
        <v>133</v>
      </c>
      <c r="D6" s="1677"/>
      <c r="E6" s="1673"/>
      <c r="F6" s="1687"/>
      <c r="G6" s="880" t="s">
        <v>113</v>
      </c>
      <c r="H6" s="881" t="s">
        <v>217</v>
      </c>
      <c r="I6" s="882" t="s">
        <v>214</v>
      </c>
      <c r="J6" s="881" t="s">
        <v>208</v>
      </c>
      <c r="K6" s="883" t="s">
        <v>461</v>
      </c>
      <c r="L6" s="878"/>
      <c r="M6" s="883" t="s">
        <v>316</v>
      </c>
      <c r="N6" s="883" t="s">
        <v>163</v>
      </c>
      <c r="O6" s="881" t="s">
        <v>427</v>
      </c>
      <c r="P6" s="882" t="s">
        <v>453</v>
      </c>
      <c r="Q6" s="881" t="s">
        <v>464</v>
      </c>
      <c r="R6" s="883" t="s">
        <v>217</v>
      </c>
      <c r="S6" s="882" t="s">
        <v>168</v>
      </c>
      <c r="T6" s="881" t="s">
        <v>161</v>
      </c>
      <c r="U6" s="883" t="s">
        <v>450</v>
      </c>
      <c r="V6" s="881" t="s">
        <v>323</v>
      </c>
      <c r="W6" s="878"/>
      <c r="X6" s="881" t="s">
        <v>165</v>
      </c>
      <c r="Y6" s="881" t="s">
        <v>452</v>
      </c>
      <c r="Z6" s="882" t="s">
        <v>323</v>
      </c>
      <c r="AA6" s="881" t="s">
        <v>274</v>
      </c>
      <c r="AB6" s="883" t="s">
        <v>284</v>
      </c>
      <c r="AC6" s="884" t="s">
        <v>459</v>
      </c>
      <c r="AD6" s="1646"/>
      <c r="AE6" s="1647"/>
      <c r="AF6" s="1648"/>
      <c r="AG6" s="1630"/>
      <c r="AH6" s="1627"/>
      <c r="AI6" s="1633"/>
      <c r="AJ6" s="1636"/>
      <c r="AK6" s="1639"/>
      <c r="AL6" s="1627"/>
      <c r="AM6" s="1653"/>
      <c r="AN6" s="312"/>
      <c r="AO6" s="518"/>
    </row>
    <row r="7" spans="1:57" s="10" customFormat="1" ht="30" customHeight="1" thickBot="1" x14ac:dyDescent="0.25">
      <c r="A7" s="518"/>
      <c r="B7" s="313"/>
      <c r="C7" s="1678" t="s">
        <v>134</v>
      </c>
      <c r="D7" s="1679"/>
      <c r="E7" s="1673"/>
      <c r="F7" s="1687"/>
      <c r="G7" s="885" t="s">
        <v>116</v>
      </c>
      <c r="H7" s="886" t="s">
        <v>443</v>
      </c>
      <c r="I7" s="887" t="s">
        <v>443</v>
      </c>
      <c r="J7" s="886" t="s">
        <v>443</v>
      </c>
      <c r="K7" s="888" t="s">
        <v>444</v>
      </c>
      <c r="L7" s="878"/>
      <c r="M7" s="888" t="s">
        <v>444</v>
      </c>
      <c r="N7" s="888" t="s">
        <v>444</v>
      </c>
      <c r="O7" s="886" t="s">
        <v>445</v>
      </c>
      <c r="P7" s="887" t="s">
        <v>445</v>
      </c>
      <c r="Q7" s="886" t="s">
        <v>446</v>
      </c>
      <c r="R7" s="888" t="s">
        <v>446</v>
      </c>
      <c r="S7" s="887" t="s">
        <v>446</v>
      </c>
      <c r="T7" s="886" t="s">
        <v>446</v>
      </c>
      <c r="U7" s="888" t="s">
        <v>447</v>
      </c>
      <c r="V7" s="886" t="s">
        <v>447</v>
      </c>
      <c r="W7" s="878"/>
      <c r="X7" s="886" t="s">
        <v>447</v>
      </c>
      <c r="Y7" s="886" t="s">
        <v>448</v>
      </c>
      <c r="Z7" s="887" t="s">
        <v>448</v>
      </c>
      <c r="AA7" s="886" t="s">
        <v>448</v>
      </c>
      <c r="AB7" s="888" t="s">
        <v>448</v>
      </c>
      <c r="AC7" s="889" t="s">
        <v>449</v>
      </c>
      <c r="AD7" s="890">
        <v>1</v>
      </c>
      <c r="AE7" s="891">
        <v>2</v>
      </c>
      <c r="AF7" s="892">
        <v>3</v>
      </c>
      <c r="AG7" s="1631"/>
      <c r="AH7" s="1628"/>
      <c r="AI7" s="1634"/>
      <c r="AJ7" s="1637"/>
      <c r="AK7" s="1640"/>
      <c r="AL7" s="1628"/>
      <c r="AM7" s="1654"/>
      <c r="AN7" s="312"/>
      <c r="AO7" s="518"/>
    </row>
    <row r="8" spans="1:57" s="17" customFormat="1" ht="30" customHeight="1" x14ac:dyDescent="0.25">
      <c r="A8" s="318"/>
      <c r="B8" s="314"/>
      <c r="C8" s="1134">
        <v>1</v>
      </c>
      <c r="D8" s="1135" t="s">
        <v>237</v>
      </c>
      <c r="E8" s="1136">
        <v>52</v>
      </c>
      <c r="F8" s="1136">
        <v>55</v>
      </c>
      <c r="G8" s="1137">
        <v>45</v>
      </c>
      <c r="H8" s="1138"/>
      <c r="I8" s="1139"/>
      <c r="J8" s="1139"/>
      <c r="K8" s="1139"/>
      <c r="L8" s="659"/>
      <c r="M8" s="1139"/>
      <c r="N8" s="1139"/>
      <c r="O8" s="1139"/>
      <c r="P8" s="1139"/>
      <c r="Q8" s="1139"/>
      <c r="R8" s="1139"/>
      <c r="S8" s="1139"/>
      <c r="T8" s="1139"/>
      <c r="U8" s="1139"/>
      <c r="V8" s="1139"/>
      <c r="W8" s="659"/>
      <c r="X8" s="1139"/>
      <c r="Y8" s="1139"/>
      <c r="Z8" s="1139"/>
      <c r="AA8" s="1139"/>
      <c r="AB8" s="1139"/>
      <c r="AC8" s="1143"/>
      <c r="AD8" s="1144"/>
      <c r="AE8" s="1145"/>
      <c r="AF8" s="1146"/>
      <c r="AG8" s="1147">
        <f t="shared" ref="AG8:AG21" si="0">COUNT(H8:AF8)</f>
        <v>0</v>
      </c>
      <c r="AH8" s="1148">
        <f t="shared" ref="AH8:AH21" si="1">AG8*G8</f>
        <v>0</v>
      </c>
      <c r="AI8" s="1148">
        <f t="shared" ref="AI8:AI21" si="2">SUM(H8:AF8)</f>
        <v>0</v>
      </c>
      <c r="AJ8" s="1148">
        <f t="shared" ref="AJ8:AJ21" si="3">AI8-AH8</f>
        <v>0</v>
      </c>
      <c r="AK8" s="1148" t="e">
        <f t="shared" ref="AK8:AK21" si="4">AI8/AG8</f>
        <v>#DIV/0!</v>
      </c>
      <c r="AL8" s="1149" t="e">
        <f t="shared" ref="AL8:AL21" si="5">(AI8/AH8)</f>
        <v>#DIV/0!</v>
      </c>
      <c r="AM8" s="1150" t="e">
        <f t="shared" ref="AM8:AM21" si="6">(AI8/AG8)/25</f>
        <v>#DIV/0!</v>
      </c>
      <c r="AN8" s="315"/>
      <c r="AO8" s="318"/>
    </row>
    <row r="9" spans="1:57" s="17" customFormat="1" ht="30" customHeight="1" x14ac:dyDescent="0.25">
      <c r="A9" s="318"/>
      <c r="B9" s="314"/>
      <c r="C9" s="1151">
        <v>2</v>
      </c>
      <c r="D9" s="1152" t="s">
        <v>239</v>
      </c>
      <c r="E9" s="1153">
        <v>38</v>
      </c>
      <c r="F9" s="1153">
        <v>40</v>
      </c>
      <c r="G9" s="1154">
        <v>38</v>
      </c>
      <c r="H9" s="1155"/>
      <c r="I9" s="1156"/>
      <c r="J9" s="1156"/>
      <c r="K9" s="1156"/>
      <c r="L9" s="878"/>
      <c r="M9" s="1156"/>
      <c r="N9" s="1156"/>
      <c r="O9" s="1156"/>
      <c r="P9" s="1156"/>
      <c r="Q9" s="1156"/>
      <c r="R9" s="1156"/>
      <c r="S9" s="1156"/>
      <c r="T9" s="1156"/>
      <c r="U9" s="1156"/>
      <c r="V9" s="1156"/>
      <c r="W9" s="878"/>
      <c r="X9" s="1156"/>
      <c r="Y9" s="1156"/>
      <c r="Z9" s="1156"/>
      <c r="AA9" s="1156"/>
      <c r="AB9" s="1156"/>
      <c r="AC9" s="1157"/>
      <c r="AD9" s="1158"/>
      <c r="AE9" s="1159"/>
      <c r="AF9" s="1160"/>
      <c r="AG9" s="1161">
        <f t="shared" si="0"/>
        <v>0</v>
      </c>
      <c r="AH9" s="1162">
        <f t="shared" si="1"/>
        <v>0</v>
      </c>
      <c r="AI9" s="1162">
        <f t="shared" si="2"/>
        <v>0</v>
      </c>
      <c r="AJ9" s="1162">
        <f t="shared" si="3"/>
        <v>0</v>
      </c>
      <c r="AK9" s="1162" t="e">
        <f t="shared" si="4"/>
        <v>#DIV/0!</v>
      </c>
      <c r="AL9" s="1163" t="e">
        <f t="shared" si="5"/>
        <v>#DIV/0!</v>
      </c>
      <c r="AM9" s="1164" t="e">
        <f t="shared" si="6"/>
        <v>#DIV/0!</v>
      </c>
      <c r="AN9" s="315"/>
      <c r="AO9" s="318"/>
    </row>
    <row r="10" spans="1:57" s="17" customFormat="1" ht="30" customHeight="1" x14ac:dyDescent="0.25">
      <c r="A10" s="318"/>
      <c r="B10" s="314"/>
      <c r="C10" s="1134">
        <v>3</v>
      </c>
      <c r="D10" s="1140" t="s">
        <v>548</v>
      </c>
      <c r="E10" s="1141"/>
      <c r="F10" s="1141"/>
      <c r="G10" s="1142">
        <v>36</v>
      </c>
      <c r="H10" s="1138"/>
      <c r="I10" s="1139"/>
      <c r="J10" s="1139"/>
      <c r="K10" s="1139"/>
      <c r="L10" s="878"/>
      <c r="M10" s="1139"/>
      <c r="N10" s="1139"/>
      <c r="O10" s="1139"/>
      <c r="P10" s="1139"/>
      <c r="Q10" s="1139"/>
      <c r="R10" s="1139"/>
      <c r="S10" s="1139"/>
      <c r="T10" s="1139"/>
      <c r="U10" s="1139"/>
      <c r="V10" s="1139"/>
      <c r="W10" s="878"/>
      <c r="X10" s="1139"/>
      <c r="Y10" s="1139"/>
      <c r="Z10" s="1139"/>
      <c r="AA10" s="1139"/>
      <c r="AB10" s="1139"/>
      <c r="AC10" s="1143"/>
      <c r="AD10" s="1144"/>
      <c r="AE10" s="1145"/>
      <c r="AF10" s="1146"/>
      <c r="AG10" s="1147">
        <f t="shared" ref="AG10" si="7">COUNT(H10:AF10)</f>
        <v>0</v>
      </c>
      <c r="AH10" s="1148">
        <f t="shared" ref="AH10" si="8">AG10*G10</f>
        <v>0</v>
      </c>
      <c r="AI10" s="1148">
        <f t="shared" ref="AI10" si="9">SUM(H10:AF10)</f>
        <v>0</v>
      </c>
      <c r="AJ10" s="1148">
        <f t="shared" ref="AJ10" si="10">AI10-AH10</f>
        <v>0</v>
      </c>
      <c r="AK10" s="1148" t="e">
        <f t="shared" ref="AK10" si="11">AI10/AG10</f>
        <v>#DIV/0!</v>
      </c>
      <c r="AL10" s="1149" t="e">
        <f t="shared" ref="AL10" si="12">(AI10/AH10)</f>
        <v>#DIV/0!</v>
      </c>
      <c r="AM10" s="1150" t="e">
        <f t="shared" ref="AM10" si="13">(AI10/AG10)/25</f>
        <v>#DIV/0!</v>
      </c>
      <c r="AN10" s="315"/>
      <c r="AO10" s="318"/>
    </row>
    <row r="11" spans="1:57" s="17" customFormat="1" ht="30" customHeight="1" x14ac:dyDescent="0.25">
      <c r="A11" s="318"/>
      <c r="B11" s="314"/>
      <c r="C11" s="1151">
        <v>4</v>
      </c>
      <c r="D11" s="1165" t="s">
        <v>244</v>
      </c>
      <c r="E11" s="1166">
        <v>19</v>
      </c>
      <c r="F11" s="1166">
        <v>23</v>
      </c>
      <c r="G11" s="1167">
        <v>33</v>
      </c>
      <c r="H11" s="1155"/>
      <c r="I11" s="1156"/>
      <c r="J11" s="1156"/>
      <c r="K11" s="1156"/>
      <c r="L11" s="878"/>
      <c r="M11" s="1156"/>
      <c r="N11" s="1156"/>
      <c r="O11" s="1156"/>
      <c r="P11" s="1156"/>
      <c r="Q11" s="1156"/>
      <c r="R11" s="1156"/>
      <c r="S11" s="1156"/>
      <c r="T11" s="1156"/>
      <c r="U11" s="1156"/>
      <c r="V11" s="1156"/>
      <c r="W11" s="878"/>
      <c r="X11" s="1156"/>
      <c r="Y11" s="1156"/>
      <c r="Z11" s="1156"/>
      <c r="AA11" s="1156"/>
      <c r="AB11" s="1156"/>
      <c r="AC11" s="1157"/>
      <c r="AD11" s="1158"/>
      <c r="AE11" s="1159"/>
      <c r="AF11" s="1160"/>
      <c r="AG11" s="1161">
        <f t="shared" si="0"/>
        <v>0</v>
      </c>
      <c r="AH11" s="1162">
        <f t="shared" si="1"/>
        <v>0</v>
      </c>
      <c r="AI11" s="1162">
        <f t="shared" si="2"/>
        <v>0</v>
      </c>
      <c r="AJ11" s="1162">
        <f t="shared" si="3"/>
        <v>0</v>
      </c>
      <c r="AK11" s="1162" t="e">
        <f t="shared" si="4"/>
        <v>#DIV/0!</v>
      </c>
      <c r="AL11" s="1163" t="e">
        <f t="shared" si="5"/>
        <v>#DIV/0!</v>
      </c>
      <c r="AM11" s="1164" t="e">
        <f t="shared" si="6"/>
        <v>#DIV/0!</v>
      </c>
      <c r="AN11" s="315"/>
      <c r="AO11" s="318"/>
    </row>
    <row r="12" spans="1:57" s="17" customFormat="1" ht="30" customHeight="1" x14ac:dyDescent="0.25">
      <c r="A12" s="318"/>
      <c r="B12" s="314"/>
      <c r="C12" s="1134">
        <v>5</v>
      </c>
      <c r="D12" s="1135" t="s">
        <v>238</v>
      </c>
      <c r="E12" s="1136">
        <v>42</v>
      </c>
      <c r="F12" s="1136">
        <v>41</v>
      </c>
      <c r="G12" s="1137">
        <v>33</v>
      </c>
      <c r="H12" s="1138"/>
      <c r="I12" s="1139"/>
      <c r="J12" s="1139"/>
      <c r="K12" s="1139"/>
      <c r="L12" s="659"/>
      <c r="M12" s="1139"/>
      <c r="N12" s="1139"/>
      <c r="O12" s="1139"/>
      <c r="P12" s="1139"/>
      <c r="Q12" s="1139"/>
      <c r="R12" s="1139"/>
      <c r="S12" s="1139"/>
      <c r="T12" s="1139"/>
      <c r="U12" s="1139"/>
      <c r="V12" s="1139"/>
      <c r="W12" s="878"/>
      <c r="X12" s="1139"/>
      <c r="Y12" s="1139"/>
      <c r="Z12" s="1139"/>
      <c r="AA12" s="1139"/>
      <c r="AB12" s="1139"/>
      <c r="AC12" s="1143"/>
      <c r="AD12" s="1144"/>
      <c r="AE12" s="1145"/>
      <c r="AF12" s="1146"/>
      <c r="AG12" s="1147">
        <f t="shared" si="0"/>
        <v>0</v>
      </c>
      <c r="AH12" s="1148">
        <f t="shared" si="1"/>
        <v>0</v>
      </c>
      <c r="AI12" s="1148">
        <f t="shared" si="2"/>
        <v>0</v>
      </c>
      <c r="AJ12" s="1148">
        <f t="shared" si="3"/>
        <v>0</v>
      </c>
      <c r="AK12" s="1148" t="e">
        <f t="shared" si="4"/>
        <v>#DIV/0!</v>
      </c>
      <c r="AL12" s="1149" t="e">
        <f t="shared" si="5"/>
        <v>#DIV/0!</v>
      </c>
      <c r="AM12" s="1150" t="e">
        <f t="shared" si="6"/>
        <v>#DIV/0!</v>
      </c>
      <c r="AN12" s="315"/>
      <c r="AO12" s="318"/>
    </row>
    <row r="13" spans="1:57" s="17" customFormat="1" ht="30" customHeight="1" x14ac:dyDescent="0.25">
      <c r="A13" s="318"/>
      <c r="B13" s="314"/>
      <c r="C13" s="1151">
        <v>6</v>
      </c>
      <c r="D13" s="1168" t="s">
        <v>241</v>
      </c>
      <c r="E13" s="1169">
        <v>26</v>
      </c>
      <c r="F13" s="1169">
        <v>35</v>
      </c>
      <c r="G13" s="1170">
        <v>26</v>
      </c>
      <c r="H13" s="1155"/>
      <c r="I13" s="1156"/>
      <c r="J13" s="1156"/>
      <c r="K13" s="1156"/>
      <c r="L13" s="878"/>
      <c r="M13" s="1156"/>
      <c r="N13" s="1156"/>
      <c r="O13" s="1156"/>
      <c r="P13" s="1156"/>
      <c r="Q13" s="1156"/>
      <c r="R13" s="1156"/>
      <c r="S13" s="1156"/>
      <c r="T13" s="1156"/>
      <c r="U13" s="1156"/>
      <c r="V13" s="1156"/>
      <c r="W13" s="659"/>
      <c r="X13" s="1156"/>
      <c r="Y13" s="1156"/>
      <c r="Z13" s="1156"/>
      <c r="AA13" s="1156"/>
      <c r="AB13" s="1156"/>
      <c r="AC13" s="1157"/>
      <c r="AD13" s="1158"/>
      <c r="AE13" s="1159"/>
      <c r="AF13" s="1160"/>
      <c r="AG13" s="1161">
        <f>COUNT(H13:AF13)</f>
        <v>0</v>
      </c>
      <c r="AH13" s="1162">
        <f>AG13*G13</f>
        <v>0</v>
      </c>
      <c r="AI13" s="1162">
        <f>SUM(H13:AF13)</f>
        <v>0</v>
      </c>
      <c r="AJ13" s="1162">
        <f>AI13-AH13</f>
        <v>0</v>
      </c>
      <c r="AK13" s="1162" t="e">
        <f>AI13/AG13</f>
        <v>#DIV/0!</v>
      </c>
      <c r="AL13" s="1163" t="e">
        <f>(AI13/AH13)</f>
        <v>#DIV/0!</v>
      </c>
      <c r="AM13" s="1164" t="e">
        <f>(AI13/AG13)/25</f>
        <v>#DIV/0!</v>
      </c>
      <c r="AN13" s="315"/>
      <c r="AO13" s="318"/>
    </row>
    <row r="14" spans="1:57" s="17" customFormat="1" ht="30" customHeight="1" x14ac:dyDescent="0.25">
      <c r="A14" s="318"/>
      <c r="B14" s="314"/>
      <c r="C14" s="1134">
        <v>7</v>
      </c>
      <c r="D14" s="1135" t="s">
        <v>246</v>
      </c>
      <c r="E14" s="1136">
        <v>15</v>
      </c>
      <c r="F14" s="1136">
        <v>22</v>
      </c>
      <c r="G14" s="1137">
        <v>26</v>
      </c>
      <c r="H14" s="1138"/>
      <c r="I14" s="1139"/>
      <c r="J14" s="1139"/>
      <c r="K14" s="1139"/>
      <c r="L14" s="878"/>
      <c r="M14" s="1139"/>
      <c r="N14" s="1139"/>
      <c r="O14" s="1139"/>
      <c r="P14" s="1139"/>
      <c r="Q14" s="1139"/>
      <c r="R14" s="1139"/>
      <c r="S14" s="1139"/>
      <c r="T14" s="1139"/>
      <c r="U14" s="1139"/>
      <c r="V14" s="1139"/>
      <c r="W14" s="878"/>
      <c r="X14" s="1139"/>
      <c r="Y14" s="1139"/>
      <c r="Z14" s="1139"/>
      <c r="AA14" s="1139"/>
      <c r="AB14" s="1139"/>
      <c r="AC14" s="1143"/>
      <c r="AD14" s="1144"/>
      <c r="AE14" s="1145"/>
      <c r="AF14" s="1146"/>
      <c r="AG14" s="1147">
        <f t="shared" si="0"/>
        <v>0</v>
      </c>
      <c r="AH14" s="1148">
        <f t="shared" si="1"/>
        <v>0</v>
      </c>
      <c r="AI14" s="1148">
        <f t="shared" si="2"/>
        <v>0</v>
      </c>
      <c r="AJ14" s="1148">
        <f t="shared" si="3"/>
        <v>0</v>
      </c>
      <c r="AK14" s="1148" t="e">
        <f t="shared" si="4"/>
        <v>#DIV/0!</v>
      </c>
      <c r="AL14" s="1149" t="e">
        <f t="shared" si="5"/>
        <v>#DIV/0!</v>
      </c>
      <c r="AM14" s="1150" t="e">
        <f t="shared" si="6"/>
        <v>#DIV/0!</v>
      </c>
      <c r="AN14" s="315"/>
      <c r="AO14" s="318"/>
    </row>
    <row r="15" spans="1:57" s="17" customFormat="1" ht="30" customHeight="1" x14ac:dyDescent="0.25">
      <c r="A15" s="318"/>
      <c r="B15" s="314"/>
      <c r="C15" s="1151">
        <v>8</v>
      </c>
      <c r="D15" s="1165" t="s">
        <v>242</v>
      </c>
      <c r="E15" s="1166">
        <v>24</v>
      </c>
      <c r="F15" s="1166">
        <v>25</v>
      </c>
      <c r="G15" s="1167">
        <v>21</v>
      </c>
      <c r="H15" s="1155"/>
      <c r="I15" s="1156"/>
      <c r="J15" s="1156"/>
      <c r="K15" s="1156"/>
      <c r="L15" s="878"/>
      <c r="M15" s="1156"/>
      <c r="N15" s="1156"/>
      <c r="O15" s="1156"/>
      <c r="P15" s="1156"/>
      <c r="Q15" s="1156"/>
      <c r="R15" s="1156"/>
      <c r="S15" s="1156"/>
      <c r="T15" s="1156"/>
      <c r="U15" s="1156"/>
      <c r="V15" s="1156"/>
      <c r="W15" s="878"/>
      <c r="X15" s="1156"/>
      <c r="Y15" s="1156"/>
      <c r="Z15" s="1156"/>
      <c r="AA15" s="1156"/>
      <c r="AB15" s="1156"/>
      <c r="AC15" s="1157"/>
      <c r="AD15" s="1171"/>
      <c r="AE15" s="1172"/>
      <c r="AF15" s="1173"/>
      <c r="AG15" s="1161">
        <f t="shared" ref="AG15" si="14">COUNT(H15:AF15)</f>
        <v>0</v>
      </c>
      <c r="AH15" s="1162">
        <f t="shared" ref="AH15" si="15">AG15*G15</f>
        <v>0</v>
      </c>
      <c r="AI15" s="1162">
        <f t="shared" ref="AI15" si="16">SUM(H15:AF15)</f>
        <v>0</v>
      </c>
      <c r="AJ15" s="1162">
        <f t="shared" ref="AJ15" si="17">AI15-AH15</f>
        <v>0</v>
      </c>
      <c r="AK15" s="1162" t="e">
        <f t="shared" ref="AK15" si="18">AI15/AG15</f>
        <v>#DIV/0!</v>
      </c>
      <c r="AL15" s="1163" t="e">
        <f t="shared" ref="AL15" si="19">(AI15/AH15)</f>
        <v>#DIV/0!</v>
      </c>
      <c r="AM15" s="1164" t="e">
        <f t="shared" ref="AM15" si="20">(AI15/AG15)/25</f>
        <v>#DIV/0!</v>
      </c>
      <c r="AN15" s="315"/>
      <c r="AO15" s="318"/>
    </row>
    <row r="16" spans="1:57" s="17" customFormat="1" ht="30" customHeight="1" x14ac:dyDescent="0.25">
      <c r="A16" s="318"/>
      <c r="B16" s="314"/>
      <c r="C16" s="1134">
        <v>9</v>
      </c>
      <c r="D16" s="1135" t="s">
        <v>243</v>
      </c>
      <c r="E16" s="1136">
        <v>23</v>
      </c>
      <c r="F16" s="1136">
        <v>25</v>
      </c>
      <c r="G16" s="1137">
        <v>21</v>
      </c>
      <c r="H16" s="1138"/>
      <c r="I16" s="1139"/>
      <c r="J16" s="1139"/>
      <c r="K16" s="1139"/>
      <c r="L16" s="659"/>
      <c r="M16" s="1139"/>
      <c r="N16" s="1139"/>
      <c r="O16" s="1139"/>
      <c r="P16" s="1139"/>
      <c r="Q16" s="1139"/>
      <c r="R16" s="1139"/>
      <c r="S16" s="1139"/>
      <c r="T16" s="1139"/>
      <c r="U16" s="1139"/>
      <c r="V16" s="1139"/>
      <c r="W16" s="878"/>
      <c r="X16" s="1139"/>
      <c r="Y16" s="1139"/>
      <c r="Z16" s="1139"/>
      <c r="AA16" s="1139"/>
      <c r="AB16" s="1139"/>
      <c r="AC16" s="1143"/>
      <c r="AD16" s="1144"/>
      <c r="AE16" s="1145"/>
      <c r="AF16" s="1146"/>
      <c r="AG16" s="1147">
        <f t="shared" si="0"/>
        <v>0</v>
      </c>
      <c r="AH16" s="1148">
        <f t="shared" si="1"/>
        <v>0</v>
      </c>
      <c r="AI16" s="1148">
        <f t="shared" si="2"/>
        <v>0</v>
      </c>
      <c r="AJ16" s="1148">
        <f t="shared" si="3"/>
        <v>0</v>
      </c>
      <c r="AK16" s="1148" t="e">
        <f t="shared" si="4"/>
        <v>#DIV/0!</v>
      </c>
      <c r="AL16" s="1149" t="e">
        <f t="shared" si="5"/>
        <v>#DIV/0!</v>
      </c>
      <c r="AM16" s="1150" t="e">
        <f t="shared" si="6"/>
        <v>#DIV/0!</v>
      </c>
      <c r="AN16" s="315"/>
      <c r="AO16" s="318"/>
      <c r="AZ16" s="33"/>
    </row>
    <row r="17" spans="1:54" s="17" customFormat="1" ht="30" customHeight="1" x14ac:dyDescent="0.25">
      <c r="A17" s="318"/>
      <c r="B17" s="314"/>
      <c r="C17" s="1280">
        <v>10</v>
      </c>
      <c r="D17" s="1165" t="s">
        <v>247</v>
      </c>
      <c r="E17" s="1166">
        <v>20</v>
      </c>
      <c r="F17" s="1166">
        <v>19</v>
      </c>
      <c r="G17" s="1167">
        <v>21</v>
      </c>
      <c r="H17" s="1155"/>
      <c r="I17" s="1156"/>
      <c r="J17" s="1156"/>
      <c r="K17" s="1156"/>
      <c r="L17" s="878"/>
      <c r="M17" s="1156"/>
      <c r="N17" s="1156"/>
      <c r="O17" s="1156"/>
      <c r="P17" s="1156"/>
      <c r="Q17" s="1156"/>
      <c r="R17" s="1156"/>
      <c r="S17" s="1156"/>
      <c r="T17" s="1156"/>
      <c r="U17" s="1156"/>
      <c r="V17" s="1156"/>
      <c r="W17" s="878"/>
      <c r="X17" s="1156"/>
      <c r="Y17" s="1156"/>
      <c r="Z17" s="1156"/>
      <c r="AA17" s="1156"/>
      <c r="AB17" s="1156"/>
      <c r="AC17" s="1157"/>
      <c r="AD17" s="1158"/>
      <c r="AE17" s="1159"/>
      <c r="AF17" s="1160"/>
      <c r="AG17" s="1161">
        <f t="shared" si="0"/>
        <v>0</v>
      </c>
      <c r="AH17" s="1162">
        <f t="shared" si="1"/>
        <v>0</v>
      </c>
      <c r="AI17" s="1162">
        <f t="shared" si="2"/>
        <v>0</v>
      </c>
      <c r="AJ17" s="1162">
        <f t="shared" si="3"/>
        <v>0</v>
      </c>
      <c r="AK17" s="1162" t="e">
        <f t="shared" si="4"/>
        <v>#DIV/0!</v>
      </c>
      <c r="AL17" s="1163" t="e">
        <f t="shared" si="5"/>
        <v>#DIV/0!</v>
      </c>
      <c r="AM17" s="1164" t="e">
        <f t="shared" si="6"/>
        <v>#DIV/0!</v>
      </c>
      <c r="AN17" s="315"/>
      <c r="AO17" s="318"/>
    </row>
    <row r="18" spans="1:54" s="17" customFormat="1" ht="30" customHeight="1" x14ac:dyDescent="0.25">
      <c r="A18" s="318"/>
      <c r="B18" s="314"/>
      <c r="C18" s="1329">
        <v>11</v>
      </c>
      <c r="D18" s="1140" t="s">
        <v>245</v>
      </c>
      <c r="E18" s="1141">
        <v>20</v>
      </c>
      <c r="F18" s="1141">
        <v>22</v>
      </c>
      <c r="G18" s="1142">
        <v>20</v>
      </c>
      <c r="H18" s="1138"/>
      <c r="I18" s="1139"/>
      <c r="J18" s="1139"/>
      <c r="K18" s="1139"/>
      <c r="L18" s="878"/>
      <c r="M18" s="1139"/>
      <c r="N18" s="1139"/>
      <c r="O18" s="1139"/>
      <c r="P18" s="1139"/>
      <c r="Q18" s="1139"/>
      <c r="R18" s="1139"/>
      <c r="S18" s="1139"/>
      <c r="T18" s="1139"/>
      <c r="U18" s="1139"/>
      <c r="V18" s="1139"/>
      <c r="W18" s="659"/>
      <c r="X18" s="1139"/>
      <c r="Y18" s="1139"/>
      <c r="Z18" s="1139"/>
      <c r="AA18" s="1139"/>
      <c r="AB18" s="1139"/>
      <c r="AC18" s="1143"/>
      <c r="AD18" s="1144"/>
      <c r="AE18" s="1145"/>
      <c r="AF18" s="1146"/>
      <c r="AG18" s="1147">
        <f t="shared" si="0"/>
        <v>0</v>
      </c>
      <c r="AH18" s="1148">
        <f t="shared" si="1"/>
        <v>0</v>
      </c>
      <c r="AI18" s="1148">
        <f t="shared" si="2"/>
        <v>0</v>
      </c>
      <c r="AJ18" s="1148">
        <f t="shared" si="3"/>
        <v>0</v>
      </c>
      <c r="AK18" s="1148" t="e">
        <f t="shared" si="4"/>
        <v>#DIV/0!</v>
      </c>
      <c r="AL18" s="1149" t="e">
        <f t="shared" si="5"/>
        <v>#DIV/0!</v>
      </c>
      <c r="AM18" s="1150" t="e">
        <f t="shared" si="6"/>
        <v>#DIV/0!</v>
      </c>
      <c r="AN18" s="315"/>
      <c r="AO18" s="318"/>
    </row>
    <row r="19" spans="1:54" s="17" customFormat="1" ht="30" customHeight="1" x14ac:dyDescent="0.25">
      <c r="A19" s="318"/>
      <c r="B19" s="314"/>
      <c r="C19" s="1151">
        <v>12</v>
      </c>
      <c r="D19" s="1165" t="s">
        <v>249</v>
      </c>
      <c r="E19" s="1166">
        <v>14</v>
      </c>
      <c r="F19" s="1166">
        <v>17</v>
      </c>
      <c r="G19" s="1167">
        <v>16</v>
      </c>
      <c r="H19" s="1155"/>
      <c r="I19" s="1156"/>
      <c r="J19" s="1156"/>
      <c r="K19" s="1156"/>
      <c r="L19" s="878"/>
      <c r="M19" s="1156"/>
      <c r="N19" s="1156"/>
      <c r="O19" s="1156"/>
      <c r="P19" s="1156"/>
      <c r="Q19" s="1156"/>
      <c r="R19" s="1156"/>
      <c r="S19" s="1156"/>
      <c r="T19" s="1156"/>
      <c r="U19" s="1156"/>
      <c r="V19" s="1156"/>
      <c r="W19" s="878"/>
      <c r="X19" s="1156"/>
      <c r="Y19" s="1156"/>
      <c r="Z19" s="1156"/>
      <c r="AA19" s="1156"/>
      <c r="AB19" s="1156"/>
      <c r="AC19" s="1157"/>
      <c r="AD19" s="1158"/>
      <c r="AE19" s="1159"/>
      <c r="AF19" s="1160"/>
      <c r="AG19" s="1161">
        <f t="shared" si="0"/>
        <v>0</v>
      </c>
      <c r="AH19" s="1162">
        <f t="shared" si="1"/>
        <v>0</v>
      </c>
      <c r="AI19" s="1162">
        <f t="shared" si="2"/>
        <v>0</v>
      </c>
      <c r="AJ19" s="1162">
        <f t="shared" si="3"/>
        <v>0</v>
      </c>
      <c r="AK19" s="1162" t="e">
        <f t="shared" si="4"/>
        <v>#DIV/0!</v>
      </c>
      <c r="AL19" s="1163" t="e">
        <f t="shared" si="5"/>
        <v>#DIV/0!</v>
      </c>
      <c r="AM19" s="1164" t="e">
        <f t="shared" si="6"/>
        <v>#DIV/0!</v>
      </c>
      <c r="AN19" s="315"/>
      <c r="AO19" s="318"/>
    </row>
    <row r="20" spans="1:54" s="17" customFormat="1" ht="30" customHeight="1" x14ac:dyDescent="0.25">
      <c r="A20" s="318"/>
      <c r="B20" s="314"/>
      <c r="C20" s="1134">
        <v>13</v>
      </c>
      <c r="D20" s="1140" t="s">
        <v>248</v>
      </c>
      <c r="E20" s="1141">
        <v>17</v>
      </c>
      <c r="F20" s="1141">
        <v>19</v>
      </c>
      <c r="G20" s="1142">
        <v>15</v>
      </c>
      <c r="H20" s="1138"/>
      <c r="I20" s="1139"/>
      <c r="J20" s="1139"/>
      <c r="K20" s="1139"/>
      <c r="L20" s="659"/>
      <c r="M20" s="1139"/>
      <c r="N20" s="1139"/>
      <c r="O20" s="1139"/>
      <c r="P20" s="1139"/>
      <c r="Q20" s="1139"/>
      <c r="R20" s="1139"/>
      <c r="S20" s="1139"/>
      <c r="T20" s="1139"/>
      <c r="U20" s="1139"/>
      <c r="V20" s="1139"/>
      <c r="W20" s="878"/>
      <c r="X20" s="1139"/>
      <c r="Y20" s="1139"/>
      <c r="Z20" s="1139"/>
      <c r="AA20" s="1139"/>
      <c r="AB20" s="1139"/>
      <c r="AC20" s="1143"/>
      <c r="AD20" s="1144"/>
      <c r="AE20" s="1145"/>
      <c r="AF20" s="1146"/>
      <c r="AG20" s="1147">
        <f t="shared" si="0"/>
        <v>0</v>
      </c>
      <c r="AH20" s="1148">
        <f t="shared" si="1"/>
        <v>0</v>
      </c>
      <c r="AI20" s="1148">
        <f t="shared" si="2"/>
        <v>0</v>
      </c>
      <c r="AJ20" s="1148">
        <f t="shared" si="3"/>
        <v>0</v>
      </c>
      <c r="AK20" s="1148" t="e">
        <f t="shared" si="4"/>
        <v>#DIV/0!</v>
      </c>
      <c r="AL20" s="1149" t="e">
        <f t="shared" si="5"/>
        <v>#DIV/0!</v>
      </c>
      <c r="AM20" s="1150" t="e">
        <f t="shared" si="6"/>
        <v>#DIV/0!</v>
      </c>
      <c r="AN20" s="315"/>
      <c r="AO20" s="318"/>
    </row>
    <row r="21" spans="1:54" s="17" customFormat="1" ht="30" customHeight="1" thickBot="1" x14ac:dyDescent="0.3">
      <c r="A21" s="318"/>
      <c r="B21" s="314"/>
      <c r="C21" s="1174">
        <v>14</v>
      </c>
      <c r="D21" s="1175" t="s">
        <v>240</v>
      </c>
      <c r="E21" s="1176">
        <v>38</v>
      </c>
      <c r="F21" s="1176">
        <v>35</v>
      </c>
      <c r="G21" s="1177">
        <v>1</v>
      </c>
      <c r="H21" s="1178"/>
      <c r="I21" s="1179"/>
      <c r="J21" s="1179"/>
      <c r="K21" s="1179"/>
      <c r="L21" s="878"/>
      <c r="M21" s="1179"/>
      <c r="N21" s="1179"/>
      <c r="O21" s="1179"/>
      <c r="P21" s="1179"/>
      <c r="Q21" s="1179"/>
      <c r="R21" s="1179"/>
      <c r="S21" s="1179"/>
      <c r="T21" s="1179"/>
      <c r="U21" s="1179"/>
      <c r="V21" s="1179"/>
      <c r="W21" s="878"/>
      <c r="X21" s="1179"/>
      <c r="Y21" s="1179"/>
      <c r="Z21" s="1179"/>
      <c r="AA21" s="1179"/>
      <c r="AB21" s="1179"/>
      <c r="AC21" s="1180"/>
      <c r="AD21" s="1181"/>
      <c r="AE21" s="1182"/>
      <c r="AF21" s="1183"/>
      <c r="AG21" s="1184">
        <f t="shared" si="0"/>
        <v>0</v>
      </c>
      <c r="AH21" s="1162">
        <f t="shared" si="1"/>
        <v>0</v>
      </c>
      <c r="AI21" s="1185">
        <f t="shared" si="2"/>
        <v>0</v>
      </c>
      <c r="AJ21" s="1185">
        <f t="shared" si="3"/>
        <v>0</v>
      </c>
      <c r="AK21" s="1185" t="e">
        <f t="shared" si="4"/>
        <v>#DIV/0!</v>
      </c>
      <c r="AL21" s="1186" t="e">
        <f t="shared" si="5"/>
        <v>#DIV/0!</v>
      </c>
      <c r="AM21" s="1187" t="e">
        <f t="shared" si="6"/>
        <v>#DIV/0!</v>
      </c>
      <c r="AN21" s="315"/>
      <c r="AO21" s="318"/>
    </row>
    <row r="22" spans="1:54" s="17" customFormat="1" ht="30" customHeight="1" thickBot="1" x14ac:dyDescent="0.35">
      <c r="A22" s="318"/>
      <c r="B22" s="314"/>
      <c r="C22" s="1661" t="s">
        <v>479</v>
      </c>
      <c r="D22" s="1662"/>
      <c r="E22" s="1662"/>
      <c r="F22" s="1662"/>
      <c r="G22" s="1663"/>
      <c r="H22" s="386">
        <f>COUNT(H8:H21)</f>
        <v>0</v>
      </c>
      <c r="I22" s="217">
        <f>COUNT(I8:I21)</f>
        <v>0</v>
      </c>
      <c r="J22" s="217">
        <f>COUNT(J8:J21)</f>
        <v>0</v>
      </c>
      <c r="K22" s="217">
        <f>COUNT(K8:K21)</f>
        <v>0</v>
      </c>
      <c r="L22" s="660"/>
      <c r="M22" s="217">
        <f t="shared" ref="M22:V22" si="21">COUNT(M8:M21)</f>
        <v>0</v>
      </c>
      <c r="N22" s="217">
        <f t="shared" si="21"/>
        <v>0</v>
      </c>
      <c r="O22" s="217">
        <f t="shared" si="21"/>
        <v>0</v>
      </c>
      <c r="P22" s="217">
        <f t="shared" si="21"/>
        <v>0</v>
      </c>
      <c r="Q22" s="217">
        <f t="shared" si="21"/>
        <v>0</v>
      </c>
      <c r="R22" s="217">
        <f t="shared" si="21"/>
        <v>0</v>
      </c>
      <c r="S22" s="217">
        <f t="shared" si="21"/>
        <v>0</v>
      </c>
      <c r="T22" s="217">
        <f t="shared" si="21"/>
        <v>0</v>
      </c>
      <c r="U22" s="217">
        <f t="shared" si="21"/>
        <v>0</v>
      </c>
      <c r="V22" s="217">
        <f t="shared" si="21"/>
        <v>0</v>
      </c>
      <c r="W22" s="878"/>
      <c r="X22" s="217">
        <f t="shared" ref="X22:AC22" si="22">COUNT(X8:X21)</f>
        <v>0</v>
      </c>
      <c r="Y22" s="217">
        <f t="shared" si="22"/>
        <v>0</v>
      </c>
      <c r="Z22" s="217">
        <f t="shared" si="22"/>
        <v>0</v>
      </c>
      <c r="AA22" s="217">
        <f t="shared" si="22"/>
        <v>0</v>
      </c>
      <c r="AB22" s="217">
        <f t="shared" si="22"/>
        <v>0</v>
      </c>
      <c r="AC22" s="298">
        <f t="shared" si="22"/>
        <v>0</v>
      </c>
      <c r="AD22" s="1620"/>
      <c r="AE22" s="1621"/>
      <c r="AF22" s="1622"/>
      <c r="AG22" s="841">
        <f>AVERAGE(AG8:AG21)</f>
        <v>0</v>
      </c>
      <c r="AH22" s="843">
        <f>SUM(AH8:AH21)</f>
        <v>0</v>
      </c>
      <c r="AI22" s="843">
        <f>SUM(AI8:AI21)</f>
        <v>0</v>
      </c>
      <c r="AJ22" s="843"/>
      <c r="AK22" s="842"/>
      <c r="AL22" s="846" t="e">
        <f>AH22/AI22</f>
        <v>#DIV/0!</v>
      </c>
      <c r="AM22" s="844" t="e">
        <f>AVERAGE(AM8:AM21)</f>
        <v>#DIV/0!</v>
      </c>
      <c r="AN22" s="315"/>
      <c r="AO22" s="318"/>
    </row>
    <row r="23" spans="1:54" s="17" customFormat="1" ht="30" customHeight="1" x14ac:dyDescent="0.2">
      <c r="A23" s="318"/>
      <c r="B23" s="314"/>
      <c r="C23" s="316"/>
      <c r="D23" s="24"/>
      <c r="E23" s="316"/>
      <c r="F23" s="316"/>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8"/>
      <c r="AE23" s="318"/>
      <c r="AF23" s="318"/>
      <c r="AG23" s="5"/>
      <c r="AH23" s="5"/>
      <c r="AI23" s="5"/>
      <c r="AJ23" s="5"/>
      <c r="AK23" s="5"/>
      <c r="AL23" s="5"/>
      <c r="AM23" s="5"/>
      <c r="AN23" s="315"/>
      <c r="AO23" s="318"/>
    </row>
    <row r="24" spans="1:54" s="3" customFormat="1" ht="24.95" customHeight="1" x14ac:dyDescent="0.25">
      <c r="A24" s="318"/>
      <c r="B24" s="319"/>
      <c r="C24" s="320"/>
      <c r="D24" s="447"/>
      <c r="E24" s="320"/>
      <c r="F24" s="320"/>
      <c r="G24" s="1664" t="s">
        <v>531</v>
      </c>
      <c r="H24" s="1665"/>
      <c r="I24" s="1665"/>
      <c r="J24" s="1665"/>
      <c r="K24" s="1665"/>
      <c r="L24" s="1665"/>
      <c r="M24" s="1665"/>
      <c r="N24" s="1665"/>
      <c r="O24" s="1665"/>
      <c r="P24" s="1665"/>
      <c r="Q24" s="1665"/>
      <c r="R24" s="1665"/>
      <c r="S24" s="1665"/>
      <c r="T24" s="1665"/>
      <c r="U24" s="1665"/>
      <c r="V24" s="1665"/>
      <c r="W24" s="1665"/>
      <c r="X24" s="1665"/>
      <c r="Y24" s="1665"/>
      <c r="Z24" s="1665"/>
      <c r="AA24" s="1665"/>
      <c r="AB24" s="1665"/>
      <c r="AC24" s="1665"/>
      <c r="AD24" s="1665"/>
      <c r="AE24" s="1665"/>
      <c r="AF24" s="1665"/>
      <c r="AG24" s="1665"/>
      <c r="AH24" s="1665"/>
      <c r="AI24" s="1665"/>
      <c r="AJ24" s="1666"/>
      <c r="AK24" s="1475"/>
      <c r="AL24" s="1475"/>
      <c r="AM24" s="1475"/>
      <c r="AN24" s="321"/>
      <c r="AO24" s="318"/>
      <c r="AT24" s="11"/>
    </row>
    <row r="25" spans="1:54" s="3" customFormat="1" ht="30" customHeight="1" x14ac:dyDescent="0.35">
      <c r="A25" s="318"/>
      <c r="B25" s="319"/>
      <c r="C25" s="1482"/>
      <c r="D25" s="320"/>
      <c r="E25" s="320"/>
      <c r="F25" s="320"/>
      <c r="G25" s="676" t="s">
        <v>4</v>
      </c>
      <c r="H25" s="117"/>
      <c r="I25" s="231"/>
      <c r="J25" s="117"/>
      <c r="K25" s="231"/>
      <c r="L25" s="678"/>
      <c r="M25" s="231"/>
      <c r="N25" s="231"/>
      <c r="O25" s="117"/>
      <c r="P25" s="231"/>
      <c r="Q25" s="117"/>
      <c r="R25" s="231"/>
      <c r="S25" s="231"/>
      <c r="T25" s="117"/>
      <c r="U25" s="231"/>
      <c r="V25" s="117"/>
      <c r="W25" s="673"/>
      <c r="X25" s="117"/>
      <c r="Y25" s="117"/>
      <c r="Z25" s="231"/>
      <c r="AA25" s="117"/>
      <c r="AB25" s="231"/>
      <c r="AC25" s="117"/>
      <c r="AD25" s="87"/>
      <c r="AE25" s="87"/>
      <c r="AF25" s="87"/>
      <c r="AG25" s="1476" t="s">
        <v>4</v>
      </c>
      <c r="AH25" s="1476"/>
      <c r="AI25" s="1476"/>
      <c r="AJ25" s="1680"/>
      <c r="AK25" s="1475"/>
      <c r="AL25" s="1475"/>
      <c r="AM25" s="1475"/>
      <c r="AN25" s="321"/>
      <c r="AO25" s="318"/>
      <c r="AT25" s="12"/>
    </row>
    <row r="26" spans="1:54" s="3" customFormat="1" ht="30" customHeight="1" x14ac:dyDescent="0.35">
      <c r="A26" s="318"/>
      <c r="B26" s="319"/>
      <c r="C26" s="1482"/>
      <c r="D26" s="320"/>
      <c r="E26" s="320"/>
      <c r="F26" s="320"/>
      <c r="G26" s="676" t="s">
        <v>3</v>
      </c>
      <c r="H26" s="117"/>
      <c r="I26" s="231"/>
      <c r="J26" s="117"/>
      <c r="K26" s="231"/>
      <c r="L26" s="678"/>
      <c r="M26" s="231"/>
      <c r="N26" s="231"/>
      <c r="O26" s="117"/>
      <c r="P26" s="231"/>
      <c r="Q26" s="117"/>
      <c r="R26" s="231"/>
      <c r="S26" s="231"/>
      <c r="T26" s="117"/>
      <c r="U26" s="231"/>
      <c r="V26" s="117"/>
      <c r="W26" s="673"/>
      <c r="X26" s="117"/>
      <c r="Y26" s="117"/>
      <c r="Z26" s="231"/>
      <c r="AA26" s="117"/>
      <c r="AB26" s="231"/>
      <c r="AC26" s="117"/>
      <c r="AD26" s="322"/>
      <c r="AE26" s="322"/>
      <c r="AF26" s="322"/>
      <c r="AG26" s="1476" t="s">
        <v>3</v>
      </c>
      <c r="AH26" s="1476"/>
      <c r="AI26" s="1476"/>
      <c r="AJ26" s="1680"/>
      <c r="AK26" s="1475"/>
      <c r="AL26" s="1475"/>
      <c r="AM26" s="1475"/>
      <c r="AN26" s="321"/>
      <c r="AO26" s="318"/>
    </row>
    <row r="27" spans="1:54" s="3" customFormat="1" ht="30" customHeight="1" x14ac:dyDescent="0.35">
      <c r="A27" s="318"/>
      <c r="B27" s="319"/>
      <c r="C27" s="1482"/>
      <c r="D27" s="320"/>
      <c r="E27" s="320"/>
      <c r="F27" s="320"/>
      <c r="G27" s="676" t="s">
        <v>127</v>
      </c>
      <c r="H27" s="117">
        <f>H25-H26</f>
        <v>0</v>
      </c>
      <c r="I27" s="231">
        <f t="shared" ref="I27:K27" si="23">I25-I26</f>
        <v>0</v>
      </c>
      <c r="J27" s="117">
        <f t="shared" si="23"/>
        <v>0</v>
      </c>
      <c r="K27" s="117">
        <f t="shared" si="23"/>
        <v>0</v>
      </c>
      <c r="L27" s="678"/>
      <c r="M27" s="231"/>
      <c r="N27" s="231"/>
      <c r="O27" s="117"/>
      <c r="P27" s="231"/>
      <c r="Q27" s="117"/>
      <c r="R27" s="231"/>
      <c r="S27" s="231"/>
      <c r="T27" s="117"/>
      <c r="U27" s="231"/>
      <c r="V27" s="117"/>
      <c r="W27" s="673"/>
      <c r="X27" s="117"/>
      <c r="Y27" s="117"/>
      <c r="Z27" s="231"/>
      <c r="AA27" s="117"/>
      <c r="AB27" s="231"/>
      <c r="AC27" s="117"/>
      <c r="AD27" s="322"/>
      <c r="AE27" s="322"/>
      <c r="AF27" s="322"/>
      <c r="AG27" s="1476" t="s">
        <v>127</v>
      </c>
      <c r="AH27" s="1476"/>
      <c r="AI27" s="1476"/>
      <c r="AJ27" s="1680"/>
      <c r="AK27" s="1475"/>
      <c r="AL27" s="1475"/>
      <c r="AM27" s="1475"/>
      <c r="AN27" s="321"/>
      <c r="AO27" s="318"/>
    </row>
    <row r="28" spans="1:54" s="8" customFormat="1" ht="99.95" customHeight="1" x14ac:dyDescent="0.2">
      <c r="A28" s="318"/>
      <c r="B28" s="323"/>
      <c r="C28" s="1482"/>
      <c r="D28" s="447"/>
      <c r="E28" s="320"/>
      <c r="F28" s="320"/>
      <c r="G28" s="677">
        <f>AVERAGE(H28:AC28)</f>
        <v>1</v>
      </c>
      <c r="H28" s="448">
        <v>1</v>
      </c>
      <c r="I28" s="449"/>
      <c r="J28" s="448"/>
      <c r="K28" s="449"/>
      <c r="L28" s="679" t="s">
        <v>29</v>
      </c>
      <c r="M28" s="449"/>
      <c r="N28" s="449"/>
      <c r="O28" s="448"/>
      <c r="P28" s="449"/>
      <c r="Q28" s="448"/>
      <c r="R28" s="449"/>
      <c r="S28" s="449"/>
      <c r="T28" s="448"/>
      <c r="U28" s="449"/>
      <c r="V28" s="448"/>
      <c r="W28" s="679" t="s">
        <v>29</v>
      </c>
      <c r="X28" s="448"/>
      <c r="Y28" s="448"/>
      <c r="Z28" s="449"/>
      <c r="AA28" s="448"/>
      <c r="AB28" s="449"/>
      <c r="AC28" s="448"/>
      <c r="AD28" s="1685"/>
      <c r="AE28" s="1685"/>
      <c r="AF28" s="1685"/>
      <c r="AG28" s="1681">
        <f>SUM(H28:AC28)</f>
        <v>1</v>
      </c>
      <c r="AH28" s="1682"/>
      <c r="AI28" s="1683"/>
      <c r="AJ28" s="1680"/>
      <c r="AK28" s="1475"/>
      <c r="AL28" s="1475"/>
      <c r="AM28" s="1475"/>
      <c r="AN28" s="321"/>
      <c r="AO28" s="318"/>
    </row>
    <row r="29" spans="1:54" s="3" customFormat="1" ht="30" customHeight="1" x14ac:dyDescent="0.2">
      <c r="A29" s="318"/>
      <c r="B29" s="319"/>
      <c r="C29" s="1482"/>
      <c r="D29" s="320"/>
      <c r="E29" s="320"/>
      <c r="F29" s="320"/>
      <c r="G29" s="471" t="s">
        <v>480</v>
      </c>
      <c r="H29" s="450">
        <v>1</v>
      </c>
      <c r="I29" s="450">
        <v>2</v>
      </c>
      <c r="J29" s="450">
        <v>3</v>
      </c>
      <c r="K29" s="450">
        <v>4</v>
      </c>
      <c r="L29" s="450">
        <v>5</v>
      </c>
      <c r="M29" s="450">
        <v>6</v>
      </c>
      <c r="N29" s="450">
        <v>7</v>
      </c>
      <c r="O29" s="450">
        <v>8</v>
      </c>
      <c r="P29" s="450">
        <v>9</v>
      </c>
      <c r="Q29" s="450">
        <v>10</v>
      </c>
      <c r="R29" s="450">
        <v>11</v>
      </c>
      <c r="S29" s="450">
        <v>12</v>
      </c>
      <c r="T29" s="450">
        <v>13</v>
      </c>
      <c r="U29" s="450">
        <v>14</v>
      </c>
      <c r="V29" s="450">
        <v>15</v>
      </c>
      <c r="W29" s="450">
        <v>16</v>
      </c>
      <c r="X29" s="450">
        <v>17</v>
      </c>
      <c r="Y29" s="450">
        <v>18</v>
      </c>
      <c r="Z29" s="450">
        <v>19</v>
      </c>
      <c r="AA29" s="450">
        <v>20</v>
      </c>
      <c r="AB29" s="450">
        <v>21</v>
      </c>
      <c r="AC29" s="450">
        <v>22</v>
      </c>
      <c r="AD29" s="88"/>
      <c r="AE29" s="88"/>
      <c r="AF29" s="88"/>
      <c r="AG29" s="1684"/>
      <c r="AH29" s="1684"/>
      <c r="AI29" s="1684"/>
      <c r="AJ29" s="89"/>
      <c r="AK29" s="1475"/>
      <c r="AL29" s="1475"/>
      <c r="AM29" s="1475"/>
      <c r="AN29" s="321"/>
      <c r="AO29" s="318"/>
    </row>
    <row r="30" spans="1:54" s="3" customFormat="1" ht="24.95" customHeight="1" thickBot="1" x14ac:dyDescent="0.25">
      <c r="A30" s="318"/>
      <c r="B30" s="324"/>
      <c r="C30" s="325"/>
      <c r="D30" s="325"/>
      <c r="E30" s="326"/>
      <c r="F30" s="326"/>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7"/>
      <c r="AN30" s="328"/>
      <c r="AO30" s="318"/>
    </row>
    <row r="31" spans="1:54" x14ac:dyDescent="0.25">
      <c r="A31" s="516"/>
      <c r="AR31" s="3"/>
      <c r="AS31" s="3"/>
      <c r="AT31" s="3"/>
      <c r="AU31" s="3"/>
      <c r="AV31" s="3"/>
      <c r="AW31" s="3"/>
      <c r="AX31" s="3"/>
      <c r="AY31" s="3"/>
      <c r="AZ31" s="3"/>
      <c r="BA31" s="3"/>
      <c r="BB31" s="3"/>
    </row>
    <row r="32" spans="1:54" x14ac:dyDescent="0.25">
      <c r="AR32" s="3"/>
      <c r="AS32" s="3"/>
      <c r="AT32" s="3"/>
      <c r="AU32" s="3"/>
      <c r="AV32" s="3"/>
      <c r="AW32" s="3"/>
      <c r="AX32" s="3"/>
      <c r="AY32" s="3"/>
      <c r="AZ32" s="3"/>
      <c r="BA32" s="3"/>
      <c r="BB32" s="3"/>
    </row>
    <row r="33" spans="44:54" x14ac:dyDescent="0.25">
      <c r="AR33" s="3"/>
      <c r="AS33" s="3"/>
      <c r="AT33" s="3"/>
      <c r="AU33" s="3"/>
      <c r="AV33" s="3"/>
      <c r="AW33" s="3"/>
      <c r="AX33" s="3"/>
      <c r="AY33" s="3"/>
      <c r="AZ33" s="3"/>
      <c r="BA33" s="3"/>
      <c r="BB33" s="3"/>
    </row>
    <row r="34" spans="44:54" x14ac:dyDescent="0.25">
      <c r="AR34" s="3"/>
      <c r="AS34" s="3"/>
      <c r="AT34" s="3"/>
      <c r="AU34" s="3"/>
      <c r="AV34" s="3"/>
      <c r="AW34" s="3"/>
      <c r="AX34" s="3"/>
      <c r="AY34" s="3"/>
      <c r="AZ34" s="3"/>
      <c r="BA34" s="3"/>
      <c r="BB34" s="3"/>
    </row>
    <row r="35" spans="44:54" x14ac:dyDescent="0.25">
      <c r="AR35" s="3"/>
      <c r="AS35" s="3"/>
      <c r="AT35" s="3"/>
      <c r="AU35" s="3"/>
      <c r="AV35" s="3"/>
      <c r="AW35" s="3"/>
      <c r="AX35" s="3"/>
      <c r="AY35" s="3"/>
      <c r="AZ35" s="3"/>
      <c r="BA35" s="3"/>
      <c r="BB35" s="3"/>
    </row>
    <row r="36" spans="44:54" x14ac:dyDescent="0.25">
      <c r="AR36" s="3"/>
      <c r="AS36" s="3"/>
      <c r="AT36" s="3"/>
      <c r="AU36" s="3"/>
      <c r="AV36" s="3"/>
      <c r="AW36" s="3"/>
      <c r="AX36" s="3"/>
      <c r="AY36" s="3"/>
      <c r="AZ36" s="3"/>
      <c r="BA36" s="3"/>
      <c r="BB36" s="3"/>
    </row>
    <row r="37" spans="44:54" x14ac:dyDescent="0.25">
      <c r="AR37" s="3"/>
      <c r="AS37" s="3"/>
      <c r="AT37" s="3"/>
      <c r="AU37" s="3"/>
      <c r="AV37" s="3"/>
      <c r="AW37" s="3"/>
      <c r="AX37" s="3"/>
      <c r="AY37" s="3"/>
      <c r="AZ37" s="3"/>
      <c r="BA37" s="3"/>
      <c r="BB37" s="3"/>
    </row>
    <row r="38" spans="44:54" x14ac:dyDescent="0.25">
      <c r="AR38" s="3"/>
      <c r="AS38" s="3"/>
      <c r="AT38" s="3"/>
      <c r="AU38" s="3"/>
      <c r="AV38" s="3"/>
      <c r="AW38" s="3"/>
      <c r="AX38" s="3"/>
      <c r="AY38" s="3"/>
      <c r="AZ38" s="3"/>
      <c r="BA38" s="3"/>
      <c r="BB38" s="3"/>
    </row>
    <row r="39" spans="44:54" x14ac:dyDescent="0.25">
      <c r="AR39" s="3"/>
      <c r="AS39" s="3"/>
      <c r="AT39" s="3"/>
      <c r="AU39" s="3"/>
      <c r="AV39" s="3"/>
      <c r="AW39" s="3"/>
      <c r="AX39" s="3"/>
      <c r="AY39" s="3"/>
      <c r="AZ39" s="3"/>
      <c r="BA39" s="3"/>
      <c r="BB39" s="3"/>
    </row>
    <row r="40" spans="44:54" x14ac:dyDescent="0.25">
      <c r="AR40" s="3"/>
      <c r="AS40" s="3"/>
      <c r="AT40" s="3"/>
      <c r="AU40" s="3"/>
      <c r="AV40" s="3"/>
      <c r="AW40" s="3"/>
      <c r="AX40" s="3"/>
      <c r="AY40" s="3"/>
      <c r="AZ40" s="3"/>
      <c r="BA40" s="3"/>
      <c r="BB40" s="3"/>
    </row>
    <row r="41" spans="44:54" x14ac:dyDescent="0.25">
      <c r="AR41" s="3"/>
      <c r="AS41" s="3"/>
      <c r="AT41" s="3"/>
      <c r="AU41" s="3"/>
      <c r="AV41" s="3"/>
      <c r="AW41" s="3"/>
      <c r="AX41" s="3"/>
      <c r="AY41" s="3"/>
      <c r="AZ41" s="3"/>
      <c r="BA41" s="3"/>
      <c r="BB41" s="3"/>
    </row>
    <row r="42" spans="44:54" x14ac:dyDescent="0.25">
      <c r="AR42" s="3"/>
      <c r="AS42" s="3"/>
      <c r="AT42" s="3"/>
      <c r="AU42" s="3"/>
      <c r="AV42" s="3"/>
      <c r="AW42" s="3"/>
      <c r="AX42" s="3"/>
      <c r="AY42" s="3"/>
      <c r="AZ42" s="3"/>
      <c r="BA42" s="3"/>
      <c r="BB42" s="3"/>
    </row>
    <row r="43" spans="44:54" x14ac:dyDescent="0.25">
      <c r="AR43" s="3"/>
      <c r="AS43" s="3"/>
      <c r="AT43" s="3"/>
      <c r="AU43" s="3"/>
      <c r="AV43" s="3"/>
      <c r="AW43" s="3"/>
      <c r="AX43" s="3"/>
      <c r="AY43" s="3"/>
      <c r="AZ43" s="3"/>
      <c r="BA43" s="3"/>
      <c r="BB43" s="3"/>
    </row>
  </sheetData>
  <sortState xmlns:xlrd2="http://schemas.microsoft.com/office/spreadsheetml/2017/richdata2" ref="D8:G21">
    <sortCondition descending="1" ref="G8:G21"/>
  </sortState>
  <mergeCells count="50">
    <mergeCell ref="F4:F7"/>
    <mergeCell ref="M4:M5"/>
    <mergeCell ref="Y4:Y5"/>
    <mergeCell ref="H4:H5"/>
    <mergeCell ref="I4:I5"/>
    <mergeCell ref="K4:K5"/>
    <mergeCell ref="C25:C29"/>
    <mergeCell ref="AG25:AI25"/>
    <mergeCell ref="AJ25:AJ28"/>
    <mergeCell ref="AG26:AI26"/>
    <mergeCell ref="AG27:AI27"/>
    <mergeCell ref="AG28:AI28"/>
    <mergeCell ref="AG29:AI29"/>
    <mergeCell ref="AD28:AF28"/>
    <mergeCell ref="C4:D4"/>
    <mergeCell ref="E4:E7"/>
    <mergeCell ref="C5:D5"/>
    <mergeCell ref="C6:D6"/>
    <mergeCell ref="C7:D7"/>
    <mergeCell ref="C3:D3"/>
    <mergeCell ref="J4:J5"/>
    <mergeCell ref="C22:G22"/>
    <mergeCell ref="AK24:AM29"/>
    <mergeCell ref="G24:AJ24"/>
    <mergeCell ref="P4:P5"/>
    <mergeCell ref="Q4:Q5"/>
    <mergeCell ref="R4:R5"/>
    <mergeCell ref="S4:S5"/>
    <mergeCell ref="T4:T5"/>
    <mergeCell ref="N4:N5"/>
    <mergeCell ref="O4:O5"/>
    <mergeCell ref="U4:U5"/>
    <mergeCell ref="AA4:AA5"/>
    <mergeCell ref="AB4:AB5"/>
    <mergeCell ref="AC4:AC5"/>
    <mergeCell ref="AD22:AF22"/>
    <mergeCell ref="AU4:BE4"/>
    <mergeCell ref="V4:V5"/>
    <mergeCell ref="X4:X5"/>
    <mergeCell ref="AL4:AL7"/>
    <mergeCell ref="AG4:AG7"/>
    <mergeCell ref="AH4:AH7"/>
    <mergeCell ref="AI4:AI7"/>
    <mergeCell ref="AJ4:AJ7"/>
    <mergeCell ref="AK4:AK7"/>
    <mergeCell ref="AD3:AF6"/>
    <mergeCell ref="AU3:BB3"/>
    <mergeCell ref="AG3:AM3"/>
    <mergeCell ref="AM4:AM7"/>
    <mergeCell ref="Z4:Z5"/>
  </mergeCells>
  <conditionalFormatting sqref="H22:K22 M22:V22 X22:AC22">
    <cfRule type="cellIs" dxfId="11" priority="1" operator="equal">
      <formula>8</formula>
    </cfRule>
  </conditionalFormatting>
  <conditionalFormatting sqref="AL8:AL21">
    <cfRule type="cellIs" dxfId="10" priority="2" operator="greaterThan">
      <formula>99</formula>
    </cfRule>
    <cfRule type="cellIs" dxfId="9" priority="3" operator="greaterThan">
      <formula>100</formula>
    </cfRule>
  </conditionalFormatting>
  <hyperlinks>
    <hyperlink ref="C7" r:id="rId1" xr:uid="{00BFB7F2-6270-4289-AE55-00C57E8AB4F2}"/>
  </hyperlinks>
  <pageMargins left="0.25" right="0.25" top="0.75" bottom="0.75" header="0.3" footer="0.3"/>
  <pageSetup paperSize="9" scale="29"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78BCB-F72D-40BF-9CA0-06E64BDBB2E0}">
  <sheetPr>
    <tabColor theme="8" tint="0.59999389629810485"/>
    <pageSetUpPr fitToPage="1"/>
  </sheetPr>
  <dimension ref="A1:BA68"/>
  <sheetViews>
    <sheetView showGridLines="0" zoomScale="50" zoomScaleNormal="50" workbookViewId="0">
      <selection activeCell="AU20" sqref="AU20"/>
    </sheetView>
  </sheetViews>
  <sheetFormatPr defaultColWidth="9.140625" defaultRowHeight="14.25" x14ac:dyDescent="0.2"/>
  <cols>
    <col min="1" max="1" width="9.140625" style="3"/>
    <col min="2" max="2" width="8.7109375" style="3" customWidth="1"/>
    <col min="3" max="3" width="5.5703125" style="3" customWidth="1"/>
    <col min="4" max="4" width="35.7109375" style="19" customWidth="1"/>
    <col min="5" max="5" width="9.140625" style="3" hidden="1" customWidth="1"/>
    <col min="6" max="6" width="20.85546875" style="3" customWidth="1"/>
    <col min="7" max="11" width="8.7109375" style="3" customWidth="1"/>
    <col min="12" max="12" width="4.7109375" style="3" customWidth="1"/>
    <col min="13" max="22" width="8.7109375" style="3" customWidth="1"/>
    <col min="23" max="23" width="4.7109375" style="3" customWidth="1"/>
    <col min="24" max="28" width="8.7109375" style="3" customWidth="1"/>
    <col min="29" max="31" width="8.7109375" style="3" hidden="1" customWidth="1"/>
    <col min="32" max="33" width="6.7109375" style="3" customWidth="1"/>
    <col min="34" max="35" width="8.7109375" style="3" customWidth="1"/>
    <col min="36" max="36" width="6.7109375" style="3" customWidth="1"/>
    <col min="37" max="37" width="15.42578125" style="3" customWidth="1"/>
    <col min="38" max="38" width="11.28515625" style="3" customWidth="1"/>
    <col min="39" max="39" width="8.7109375" style="3" customWidth="1"/>
    <col min="40" max="16384" width="9.140625" style="3"/>
  </cols>
  <sheetData>
    <row r="1" spans="2:46" ht="37.5" customHeight="1" thickBot="1" x14ac:dyDescent="0.4">
      <c r="B1" s="500" t="s">
        <v>482</v>
      </c>
      <c r="C1" s="500"/>
      <c r="D1" s="502"/>
    </row>
    <row r="2" spans="2:46" ht="24.95" customHeight="1" thickBot="1" x14ac:dyDescent="0.25">
      <c r="B2" s="329"/>
      <c r="C2" s="307"/>
      <c r="D2" s="373"/>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31"/>
    </row>
    <row r="3" spans="2:46" ht="35.1" customHeight="1" thickBot="1" x14ac:dyDescent="0.3">
      <c r="B3" s="319"/>
      <c r="C3" s="1710" t="s">
        <v>324</v>
      </c>
      <c r="D3" s="1711"/>
      <c r="E3" s="47"/>
      <c r="F3" s="212" t="s">
        <v>435</v>
      </c>
      <c r="G3" s="217" t="s">
        <v>417</v>
      </c>
      <c r="H3" s="218" t="s">
        <v>378</v>
      </c>
      <c r="I3" s="219" t="s">
        <v>379</v>
      </c>
      <c r="J3" s="218" t="s">
        <v>380</v>
      </c>
      <c r="K3" s="217" t="s">
        <v>381</v>
      </c>
      <c r="L3" s="666"/>
      <c r="M3" s="219" t="s">
        <v>404</v>
      </c>
      <c r="N3" s="219" t="s">
        <v>364</v>
      </c>
      <c r="O3" s="218" t="s">
        <v>365</v>
      </c>
      <c r="P3" s="217" t="s">
        <v>382</v>
      </c>
      <c r="Q3" s="218" t="s">
        <v>383</v>
      </c>
      <c r="R3" s="220" t="s">
        <v>368</v>
      </c>
      <c r="S3" s="217" t="s">
        <v>384</v>
      </c>
      <c r="T3" s="220" t="s">
        <v>385</v>
      </c>
      <c r="U3" s="217" t="s">
        <v>386</v>
      </c>
      <c r="V3" s="218" t="s">
        <v>387</v>
      </c>
      <c r="W3" s="666"/>
      <c r="X3" s="218" t="s">
        <v>392</v>
      </c>
      <c r="Y3" s="218" t="s">
        <v>374</v>
      </c>
      <c r="Z3" s="217" t="s">
        <v>389</v>
      </c>
      <c r="AA3" s="218" t="s">
        <v>376</v>
      </c>
      <c r="AB3" s="221" t="s">
        <v>390</v>
      </c>
      <c r="AC3" s="1468" t="s">
        <v>346</v>
      </c>
      <c r="AD3" s="1469"/>
      <c r="AE3" s="1470"/>
      <c r="AF3" s="1599" t="s">
        <v>94</v>
      </c>
      <c r="AG3" s="1600"/>
      <c r="AH3" s="1600"/>
      <c r="AI3" s="1600"/>
      <c r="AJ3" s="1600"/>
      <c r="AK3" s="1600"/>
      <c r="AL3" s="1601"/>
      <c r="AM3" s="321"/>
      <c r="AO3" s="30" t="s">
        <v>325</v>
      </c>
      <c r="AP3" s="30"/>
      <c r="AQ3" s="30"/>
      <c r="AR3" s="30"/>
      <c r="AS3" s="30"/>
      <c r="AT3" s="30"/>
    </row>
    <row r="4" spans="2:46" ht="35.1" customHeight="1" x14ac:dyDescent="0.2">
      <c r="B4" s="319"/>
      <c r="C4" s="1714" t="s">
        <v>96</v>
      </c>
      <c r="D4" s="1715"/>
      <c r="E4" s="1596"/>
      <c r="F4" s="71" t="s">
        <v>361</v>
      </c>
      <c r="G4" s="1712" t="s">
        <v>101</v>
      </c>
      <c r="H4" s="1434" t="s">
        <v>102</v>
      </c>
      <c r="I4" s="1492" t="s">
        <v>97</v>
      </c>
      <c r="J4" s="1434" t="s">
        <v>129</v>
      </c>
      <c r="K4" s="1436" t="s">
        <v>98</v>
      </c>
      <c r="L4" s="663"/>
      <c r="M4" s="1708" t="s">
        <v>18</v>
      </c>
      <c r="N4" s="1432" t="s">
        <v>99</v>
      </c>
      <c r="O4" s="1434" t="s">
        <v>30</v>
      </c>
      <c r="P4" s="1436" t="s">
        <v>100</v>
      </c>
      <c r="Q4" s="1434" t="s">
        <v>17</v>
      </c>
      <c r="R4" s="1434" t="s">
        <v>101</v>
      </c>
      <c r="S4" s="1436" t="s">
        <v>102</v>
      </c>
      <c r="T4" s="1434" t="s">
        <v>97</v>
      </c>
      <c r="U4" s="1432" t="s">
        <v>129</v>
      </c>
      <c r="V4" s="1434" t="s">
        <v>98</v>
      </c>
      <c r="W4" s="663"/>
      <c r="X4" s="1434" t="s">
        <v>18</v>
      </c>
      <c r="Y4" s="1434" t="s">
        <v>99</v>
      </c>
      <c r="Z4" s="1436" t="s">
        <v>30</v>
      </c>
      <c r="AA4" s="1434" t="s">
        <v>100</v>
      </c>
      <c r="AB4" s="1587" t="s">
        <v>17</v>
      </c>
      <c r="AC4" s="1453" t="s">
        <v>434</v>
      </c>
      <c r="AD4" s="1454"/>
      <c r="AE4" s="1455"/>
      <c r="AF4" s="1702" t="s">
        <v>326</v>
      </c>
      <c r="AG4" s="1704" t="s">
        <v>105</v>
      </c>
      <c r="AH4" s="1706" t="s">
        <v>106</v>
      </c>
      <c r="AI4" s="1698" t="s">
        <v>107</v>
      </c>
      <c r="AJ4" s="1691" t="s">
        <v>108</v>
      </c>
      <c r="AK4" s="1693" t="s">
        <v>109</v>
      </c>
      <c r="AL4" s="1689" t="s">
        <v>110</v>
      </c>
      <c r="AM4" s="321"/>
    </row>
    <row r="5" spans="2:46" ht="35.1" customHeight="1" thickBot="1" x14ac:dyDescent="0.3">
      <c r="B5" s="319"/>
      <c r="C5" s="1716" t="s">
        <v>353</v>
      </c>
      <c r="D5" s="1717"/>
      <c r="E5" s="1563"/>
      <c r="F5" s="186" t="s">
        <v>355</v>
      </c>
      <c r="G5" s="1713"/>
      <c r="H5" s="1435"/>
      <c r="I5" s="1493"/>
      <c r="J5" s="1435"/>
      <c r="K5" s="1437"/>
      <c r="L5" s="663"/>
      <c r="M5" s="1709"/>
      <c r="N5" s="1433"/>
      <c r="O5" s="1435"/>
      <c r="P5" s="1437"/>
      <c r="Q5" s="1435"/>
      <c r="R5" s="1435"/>
      <c r="S5" s="1437"/>
      <c r="T5" s="1435"/>
      <c r="U5" s="1433"/>
      <c r="V5" s="1435"/>
      <c r="W5" s="663"/>
      <c r="X5" s="1435"/>
      <c r="Y5" s="1435"/>
      <c r="Z5" s="1437"/>
      <c r="AA5" s="1435"/>
      <c r="AB5" s="1588"/>
      <c r="AC5" s="1453"/>
      <c r="AD5" s="1454"/>
      <c r="AE5" s="1455"/>
      <c r="AF5" s="1702"/>
      <c r="AG5" s="1704"/>
      <c r="AH5" s="1706"/>
      <c r="AI5" s="1698"/>
      <c r="AJ5" s="1691"/>
      <c r="AK5" s="1693"/>
      <c r="AL5" s="1689"/>
      <c r="AM5" s="321"/>
      <c r="AO5" s="30" t="s">
        <v>354</v>
      </c>
    </row>
    <row r="6" spans="2:46" ht="35.1" customHeight="1" x14ac:dyDescent="0.2">
      <c r="B6" s="319"/>
      <c r="C6" s="1716" t="s">
        <v>327</v>
      </c>
      <c r="D6" s="1717"/>
      <c r="E6" s="1563"/>
      <c r="F6" s="213" t="s">
        <v>113</v>
      </c>
      <c r="G6" s="215" t="s">
        <v>170</v>
      </c>
      <c r="H6" s="182" t="s">
        <v>211</v>
      </c>
      <c r="I6" s="183" t="s">
        <v>208</v>
      </c>
      <c r="J6" s="182" t="s">
        <v>461</v>
      </c>
      <c r="K6" s="184" t="s">
        <v>175</v>
      </c>
      <c r="L6" s="663"/>
      <c r="M6" s="183" t="s">
        <v>284</v>
      </c>
      <c r="N6" s="183" t="s">
        <v>427</v>
      </c>
      <c r="O6" s="182" t="s">
        <v>323</v>
      </c>
      <c r="P6" s="184" t="s">
        <v>454</v>
      </c>
      <c r="Q6" s="182" t="s">
        <v>217</v>
      </c>
      <c r="R6" s="182" t="s">
        <v>214</v>
      </c>
      <c r="S6" s="184" t="s">
        <v>208</v>
      </c>
      <c r="T6" s="182" t="s">
        <v>450</v>
      </c>
      <c r="U6" s="183" t="s">
        <v>323</v>
      </c>
      <c r="V6" s="182" t="s">
        <v>213</v>
      </c>
      <c r="W6" s="663"/>
      <c r="X6" s="182" t="s">
        <v>450</v>
      </c>
      <c r="Y6" s="182" t="s">
        <v>451</v>
      </c>
      <c r="Z6" s="184" t="s">
        <v>213</v>
      </c>
      <c r="AA6" s="182" t="s">
        <v>284</v>
      </c>
      <c r="AB6" s="184" t="s">
        <v>459</v>
      </c>
      <c r="AC6" s="1453"/>
      <c r="AD6" s="1454"/>
      <c r="AE6" s="1455"/>
      <c r="AF6" s="1702"/>
      <c r="AG6" s="1704"/>
      <c r="AH6" s="1706"/>
      <c r="AI6" s="1698"/>
      <c r="AJ6" s="1691"/>
      <c r="AK6" s="1693"/>
      <c r="AL6" s="1689"/>
      <c r="AM6" s="321"/>
    </row>
    <row r="7" spans="2:46" ht="35.1" customHeight="1" thickBot="1" x14ac:dyDescent="0.25">
      <c r="B7" s="319"/>
      <c r="C7" s="1718" t="s">
        <v>328</v>
      </c>
      <c r="D7" s="1719"/>
      <c r="E7" s="1564"/>
      <c r="F7" s="214" t="s">
        <v>116</v>
      </c>
      <c r="G7" s="216" t="s">
        <v>443</v>
      </c>
      <c r="H7" s="201" t="s">
        <v>443</v>
      </c>
      <c r="I7" s="200" t="s">
        <v>443</v>
      </c>
      <c r="J7" s="201" t="s">
        <v>444</v>
      </c>
      <c r="K7" s="202" t="s">
        <v>444</v>
      </c>
      <c r="L7" s="663"/>
      <c r="M7" s="200" t="s">
        <v>444</v>
      </c>
      <c r="N7" s="200" t="s">
        <v>445</v>
      </c>
      <c r="O7" s="201" t="s">
        <v>445</v>
      </c>
      <c r="P7" s="202" t="s">
        <v>446</v>
      </c>
      <c r="Q7" s="201" t="s">
        <v>446</v>
      </c>
      <c r="R7" s="201" t="s">
        <v>446</v>
      </c>
      <c r="S7" s="202" t="s">
        <v>446</v>
      </c>
      <c r="T7" s="201" t="s">
        <v>447</v>
      </c>
      <c r="U7" s="200" t="s">
        <v>447</v>
      </c>
      <c r="V7" s="201" t="s">
        <v>447</v>
      </c>
      <c r="W7" s="663"/>
      <c r="X7" s="201" t="s">
        <v>448</v>
      </c>
      <c r="Y7" s="201" t="s">
        <v>448</v>
      </c>
      <c r="Z7" s="263" t="s">
        <v>448</v>
      </c>
      <c r="AA7" s="201" t="s">
        <v>448</v>
      </c>
      <c r="AB7" s="204" t="s">
        <v>449</v>
      </c>
      <c r="AC7" s="38">
        <v>1</v>
      </c>
      <c r="AD7" s="22">
        <v>2</v>
      </c>
      <c r="AE7" s="23">
        <v>3</v>
      </c>
      <c r="AF7" s="1703"/>
      <c r="AG7" s="1705"/>
      <c r="AH7" s="1707"/>
      <c r="AI7" s="1699"/>
      <c r="AJ7" s="1692"/>
      <c r="AK7" s="1694"/>
      <c r="AL7" s="1690"/>
      <c r="AM7" s="321"/>
    </row>
    <row r="8" spans="2:46" s="7" customFormat="1" ht="30" customHeight="1" x14ac:dyDescent="0.25">
      <c r="B8" s="119"/>
      <c r="C8" s="1232">
        <v>1</v>
      </c>
      <c r="D8" s="1233" t="s">
        <v>329</v>
      </c>
      <c r="E8" s="1234" t="s">
        <v>257</v>
      </c>
      <c r="F8" s="1235">
        <v>52</v>
      </c>
      <c r="G8" s="1236"/>
      <c r="H8" s="1237"/>
      <c r="I8" s="1237"/>
      <c r="J8" s="1237"/>
      <c r="K8" s="1237"/>
      <c r="L8" s="663"/>
      <c r="M8" s="1237"/>
      <c r="N8" s="1237"/>
      <c r="O8" s="1237"/>
      <c r="P8" s="1237"/>
      <c r="Q8" s="1237"/>
      <c r="R8" s="1237"/>
      <c r="S8" s="1238"/>
      <c r="T8" s="1237"/>
      <c r="U8" s="1237"/>
      <c r="V8" s="1237"/>
      <c r="W8" s="663"/>
      <c r="X8" s="1237"/>
      <c r="Y8" s="1237"/>
      <c r="Z8" s="1237"/>
      <c r="AA8" s="1237"/>
      <c r="AB8" s="1239"/>
      <c r="AC8" s="1240"/>
      <c r="AD8" s="1237"/>
      <c r="AE8" s="1241"/>
      <c r="AF8" s="1242">
        <f>COUNT(G8:AE8)</f>
        <v>0</v>
      </c>
      <c r="AG8" s="1243">
        <f t="shared" ref="AG8:AG15" si="0">AF8*F8</f>
        <v>0</v>
      </c>
      <c r="AH8" s="1237">
        <f>SUM(G8:AE8)</f>
        <v>0</v>
      </c>
      <c r="AI8" s="1243">
        <f t="shared" ref="AI8:AI15" si="1">AH8-AG8</f>
        <v>0</v>
      </c>
      <c r="AJ8" s="1244" t="e">
        <f t="shared" ref="AJ8:AJ15" si="2">AH8/AF8</f>
        <v>#DIV/0!</v>
      </c>
      <c r="AK8" s="1245" t="e">
        <f>(AJ8/F8)*100</f>
        <v>#DIV/0!</v>
      </c>
      <c r="AL8" s="1246" t="e">
        <f t="shared" ref="AL8:AL15" si="3">AJ8/25</f>
        <v>#DIV/0!</v>
      </c>
      <c r="AM8" s="334"/>
    </row>
    <row r="9" spans="2:46" s="7" customFormat="1" ht="30" customHeight="1" x14ac:dyDescent="0.25">
      <c r="B9" s="119"/>
      <c r="C9" s="569">
        <v>2</v>
      </c>
      <c r="D9" s="584" t="s">
        <v>334</v>
      </c>
      <c r="E9" s="1221" t="s">
        <v>259</v>
      </c>
      <c r="F9" s="409">
        <v>46</v>
      </c>
      <c r="G9" s="405"/>
      <c r="H9" s="424"/>
      <c r="I9" s="424"/>
      <c r="J9" s="424"/>
      <c r="K9" s="424"/>
      <c r="L9" s="663"/>
      <c r="M9" s="424"/>
      <c r="N9" s="424"/>
      <c r="O9" s="424"/>
      <c r="P9" s="424"/>
      <c r="Q9" s="424"/>
      <c r="R9" s="424"/>
      <c r="S9" s="400"/>
      <c r="T9" s="424"/>
      <c r="U9" s="424"/>
      <c r="V9" s="424"/>
      <c r="W9" s="663"/>
      <c r="X9" s="424"/>
      <c r="Y9" s="424"/>
      <c r="Z9" s="424"/>
      <c r="AA9" s="424"/>
      <c r="AB9" s="718"/>
      <c r="AC9" s="405"/>
      <c r="AD9" s="424"/>
      <c r="AE9" s="462"/>
      <c r="AF9" s="463">
        <f t="shared" ref="AF9:AF15" si="4">COUNT(G9:AE9)</f>
        <v>0</v>
      </c>
      <c r="AG9" s="464">
        <f t="shared" si="0"/>
        <v>0</v>
      </c>
      <c r="AH9" s="424">
        <f t="shared" ref="AH9:AH15" si="5">SUM(G9:AE9)</f>
        <v>0</v>
      </c>
      <c r="AI9" s="464">
        <f t="shared" si="1"/>
        <v>0</v>
      </c>
      <c r="AJ9" s="439" t="e">
        <f t="shared" si="2"/>
        <v>#DIV/0!</v>
      </c>
      <c r="AK9" s="440" t="e">
        <f t="shared" ref="AK9:AK15" si="6">(AJ9/F9)*100</f>
        <v>#DIV/0!</v>
      </c>
      <c r="AL9" s="441" t="e">
        <f t="shared" si="3"/>
        <v>#DIV/0!</v>
      </c>
      <c r="AM9" s="334"/>
      <c r="AO9" s="1695"/>
      <c r="AP9" s="1695"/>
    </row>
    <row r="10" spans="2:46" s="7" customFormat="1" ht="30" customHeight="1" x14ac:dyDescent="0.25">
      <c r="B10" s="119"/>
      <c r="C10" s="1247">
        <v>3</v>
      </c>
      <c r="D10" s="1248" t="s">
        <v>330</v>
      </c>
      <c r="E10" s="1249" t="s">
        <v>331</v>
      </c>
      <c r="F10" s="1250">
        <v>43</v>
      </c>
      <c r="G10" s="1215"/>
      <c r="H10" s="1207"/>
      <c r="I10" s="1207"/>
      <c r="J10" s="1207"/>
      <c r="K10" s="1207"/>
      <c r="L10" s="663"/>
      <c r="M10" s="1207"/>
      <c r="N10" s="1207"/>
      <c r="O10" s="1207"/>
      <c r="P10" s="1204"/>
      <c r="Q10" s="1207"/>
      <c r="R10" s="1207"/>
      <c r="S10" s="1156"/>
      <c r="T10" s="1207"/>
      <c r="U10" s="1207"/>
      <c r="V10" s="1207"/>
      <c r="W10" s="663"/>
      <c r="X10" s="1207"/>
      <c r="Y10" s="1207"/>
      <c r="Z10" s="1207"/>
      <c r="AA10" s="1207"/>
      <c r="AB10" s="1214"/>
      <c r="AC10" s="1215"/>
      <c r="AD10" s="1207"/>
      <c r="AE10" s="1200"/>
      <c r="AF10" s="1206">
        <f t="shared" si="4"/>
        <v>0</v>
      </c>
      <c r="AG10" s="1251">
        <f t="shared" si="0"/>
        <v>0</v>
      </c>
      <c r="AH10" s="1207">
        <f t="shared" si="5"/>
        <v>0</v>
      </c>
      <c r="AI10" s="1251">
        <f t="shared" si="1"/>
        <v>0</v>
      </c>
      <c r="AJ10" s="1209" t="e">
        <f t="shared" si="2"/>
        <v>#DIV/0!</v>
      </c>
      <c r="AK10" s="1210" t="e">
        <f t="shared" si="6"/>
        <v>#DIV/0!</v>
      </c>
      <c r="AL10" s="1211" t="e">
        <f t="shared" si="3"/>
        <v>#DIV/0!</v>
      </c>
      <c r="AM10" s="334"/>
      <c r="AO10" s="1695"/>
      <c r="AP10" s="1695"/>
    </row>
    <row r="11" spans="2:46" s="7" customFormat="1" ht="30" customHeight="1" x14ac:dyDescent="0.25">
      <c r="B11" s="119"/>
      <c r="C11" s="569">
        <v>4</v>
      </c>
      <c r="D11" s="584" t="s">
        <v>332</v>
      </c>
      <c r="E11" s="1221" t="s">
        <v>333</v>
      </c>
      <c r="F11" s="409">
        <v>39</v>
      </c>
      <c r="G11" s="405"/>
      <c r="H11" s="424"/>
      <c r="I11" s="424"/>
      <c r="J11" s="424"/>
      <c r="K11" s="424"/>
      <c r="L11" s="663"/>
      <c r="M11" s="424"/>
      <c r="N11" s="424"/>
      <c r="O11" s="426"/>
      <c r="P11" s="424"/>
      <c r="Q11" s="424"/>
      <c r="R11" s="424"/>
      <c r="S11" s="400"/>
      <c r="T11" s="424"/>
      <c r="U11" s="424"/>
      <c r="V11" s="424"/>
      <c r="W11" s="663"/>
      <c r="X11" s="424"/>
      <c r="Y11" s="424"/>
      <c r="Z11" s="424"/>
      <c r="AA11" s="424"/>
      <c r="AB11" s="718"/>
      <c r="AC11" s="1222"/>
      <c r="AD11" s="424"/>
      <c r="AE11" s="462"/>
      <c r="AF11" s="463">
        <f t="shared" si="4"/>
        <v>0</v>
      </c>
      <c r="AG11" s="464">
        <f t="shared" si="0"/>
        <v>0</v>
      </c>
      <c r="AH11" s="424">
        <f t="shared" si="5"/>
        <v>0</v>
      </c>
      <c r="AI11" s="464">
        <f t="shared" si="1"/>
        <v>0</v>
      </c>
      <c r="AJ11" s="439" t="e">
        <f t="shared" si="2"/>
        <v>#DIV/0!</v>
      </c>
      <c r="AK11" s="440" t="e">
        <f t="shared" si="6"/>
        <v>#DIV/0!</v>
      </c>
      <c r="AL11" s="441" t="e">
        <f t="shared" si="3"/>
        <v>#DIV/0!</v>
      </c>
      <c r="AM11" s="334"/>
    </row>
    <row r="12" spans="2:46" s="7" customFormat="1" ht="30" customHeight="1" x14ac:dyDescent="0.25">
      <c r="B12" s="119"/>
      <c r="C12" s="1124">
        <v>5</v>
      </c>
      <c r="D12" s="1248" t="s">
        <v>335</v>
      </c>
      <c r="E12" s="1249" t="s">
        <v>259</v>
      </c>
      <c r="F12" s="1250">
        <v>37</v>
      </c>
      <c r="G12" s="1215"/>
      <c r="H12" s="1207"/>
      <c r="I12" s="1207"/>
      <c r="J12" s="1207"/>
      <c r="K12" s="1207"/>
      <c r="L12" s="663"/>
      <c r="M12" s="1207"/>
      <c r="N12" s="1207"/>
      <c r="O12" s="1207"/>
      <c r="P12" s="1204"/>
      <c r="Q12" s="1207"/>
      <c r="R12" s="1207"/>
      <c r="S12" s="1156"/>
      <c r="T12" s="1207"/>
      <c r="U12" s="1207"/>
      <c r="V12" s="1207"/>
      <c r="W12" s="663"/>
      <c r="X12" s="1207"/>
      <c r="Y12" s="1207"/>
      <c r="Z12" s="1207"/>
      <c r="AA12" s="1207"/>
      <c r="AB12" s="1214"/>
      <c r="AC12" s="1215"/>
      <c r="AD12" s="1207"/>
      <c r="AE12" s="1200"/>
      <c r="AF12" s="1206">
        <f>COUNT(G12:AE12)</f>
        <v>0</v>
      </c>
      <c r="AG12" s="1251">
        <f>AF12*F12</f>
        <v>0</v>
      </c>
      <c r="AH12" s="1207">
        <f>SUM(G12:AE12)</f>
        <v>0</v>
      </c>
      <c r="AI12" s="1251">
        <f>AH12-AG12</f>
        <v>0</v>
      </c>
      <c r="AJ12" s="1209" t="e">
        <f>AH12/AF12</f>
        <v>#DIV/0!</v>
      </c>
      <c r="AK12" s="1210" t="e">
        <f>(AJ12/F12)*100</f>
        <v>#DIV/0!</v>
      </c>
      <c r="AL12" s="1211" t="e">
        <f>AJ12/25</f>
        <v>#DIV/0!</v>
      </c>
      <c r="AM12" s="334"/>
    </row>
    <row r="13" spans="2:46" s="7" customFormat="1" ht="30" customHeight="1" x14ac:dyDescent="0.2">
      <c r="B13" s="119"/>
      <c r="C13" s="569">
        <v>6</v>
      </c>
      <c r="D13" s="584" t="s">
        <v>336</v>
      </c>
      <c r="E13" s="1221" t="s">
        <v>159</v>
      </c>
      <c r="F13" s="409">
        <v>30</v>
      </c>
      <c r="G13" s="405"/>
      <c r="H13" s="424"/>
      <c r="I13" s="424"/>
      <c r="J13" s="424"/>
      <c r="K13" s="424"/>
      <c r="L13" s="663"/>
      <c r="M13" s="424"/>
      <c r="N13" s="424"/>
      <c r="O13" s="424"/>
      <c r="P13" s="426"/>
      <c r="Q13" s="424"/>
      <c r="R13" s="424"/>
      <c r="S13" s="400"/>
      <c r="T13" s="424"/>
      <c r="U13" s="424"/>
      <c r="V13" s="424"/>
      <c r="W13" s="663"/>
      <c r="X13" s="424"/>
      <c r="Y13" s="424"/>
      <c r="Z13" s="424"/>
      <c r="AA13" s="424"/>
      <c r="AB13" s="718"/>
      <c r="AC13" s="405"/>
      <c r="AD13" s="424"/>
      <c r="AE13" s="462"/>
      <c r="AF13" s="463">
        <f t="shared" si="4"/>
        <v>0</v>
      </c>
      <c r="AG13" s="464">
        <f t="shared" si="0"/>
        <v>0</v>
      </c>
      <c r="AH13" s="424">
        <f t="shared" si="5"/>
        <v>0</v>
      </c>
      <c r="AI13" s="464">
        <f t="shared" si="1"/>
        <v>0</v>
      </c>
      <c r="AJ13" s="439" t="e">
        <f t="shared" si="2"/>
        <v>#DIV/0!</v>
      </c>
      <c r="AK13" s="440" t="e">
        <f t="shared" si="6"/>
        <v>#DIV/0!</v>
      </c>
      <c r="AL13" s="441" t="e">
        <f t="shared" si="3"/>
        <v>#DIV/0!</v>
      </c>
      <c r="AM13" s="334"/>
      <c r="AO13" s="1696"/>
      <c r="AP13" s="1696"/>
    </row>
    <row r="14" spans="2:46" s="7" customFormat="1" ht="30" customHeight="1" x14ac:dyDescent="0.25">
      <c r="B14" s="119"/>
      <c r="C14" s="1247">
        <v>7</v>
      </c>
      <c r="D14" s="1248" t="s">
        <v>337</v>
      </c>
      <c r="E14" s="1249" t="s">
        <v>161</v>
      </c>
      <c r="F14" s="1250">
        <v>29</v>
      </c>
      <c r="G14" s="1215"/>
      <c r="H14" s="1207"/>
      <c r="I14" s="1207"/>
      <c r="J14" s="1207"/>
      <c r="K14" s="1207"/>
      <c r="L14" s="663"/>
      <c r="M14" s="1207"/>
      <c r="N14" s="1207"/>
      <c r="O14" s="1207"/>
      <c r="P14" s="1207"/>
      <c r="Q14" s="1207"/>
      <c r="R14" s="1207"/>
      <c r="S14" s="1156"/>
      <c r="T14" s="1207"/>
      <c r="U14" s="1207"/>
      <c r="V14" s="1207"/>
      <c r="W14" s="663"/>
      <c r="X14" s="1207"/>
      <c r="Y14" s="1207"/>
      <c r="Z14" s="1207"/>
      <c r="AA14" s="1207"/>
      <c r="AB14" s="1214"/>
      <c r="AC14" s="1215"/>
      <c r="AD14" s="1207"/>
      <c r="AE14" s="1200"/>
      <c r="AF14" s="1206">
        <f t="shared" si="4"/>
        <v>0</v>
      </c>
      <c r="AG14" s="1251">
        <f t="shared" si="0"/>
        <v>0</v>
      </c>
      <c r="AH14" s="1207">
        <f t="shared" si="5"/>
        <v>0</v>
      </c>
      <c r="AI14" s="1251">
        <f t="shared" si="1"/>
        <v>0</v>
      </c>
      <c r="AJ14" s="1209" t="e">
        <f t="shared" si="2"/>
        <v>#DIV/0!</v>
      </c>
      <c r="AK14" s="1210" t="e">
        <f t="shared" si="6"/>
        <v>#DIV/0!</v>
      </c>
      <c r="AL14" s="1211" t="e">
        <f t="shared" si="3"/>
        <v>#DIV/0!</v>
      </c>
      <c r="AM14" s="334"/>
      <c r="AO14" s="1697"/>
      <c r="AP14" s="1697"/>
    </row>
    <row r="15" spans="2:46" s="7" customFormat="1" ht="30" customHeight="1" x14ac:dyDescent="0.25">
      <c r="B15" s="119"/>
      <c r="C15" s="569">
        <v>8</v>
      </c>
      <c r="D15" s="1126" t="s">
        <v>338</v>
      </c>
      <c r="E15" s="1223" t="s">
        <v>211</v>
      </c>
      <c r="F15" s="984">
        <v>24</v>
      </c>
      <c r="G15" s="405"/>
      <c r="H15" s="424"/>
      <c r="I15" s="424"/>
      <c r="J15" s="424"/>
      <c r="K15" s="424"/>
      <c r="L15" s="663"/>
      <c r="M15" s="424"/>
      <c r="N15" s="424"/>
      <c r="O15" s="426"/>
      <c r="P15" s="426"/>
      <c r="Q15" s="424"/>
      <c r="R15" s="424"/>
      <c r="S15" s="400"/>
      <c r="T15" s="424"/>
      <c r="U15" s="424"/>
      <c r="V15" s="424"/>
      <c r="W15" s="663"/>
      <c r="X15" s="424"/>
      <c r="Y15" s="424"/>
      <c r="Z15" s="424"/>
      <c r="AA15" s="424"/>
      <c r="AB15" s="718"/>
      <c r="AC15" s="405"/>
      <c r="AD15" s="424"/>
      <c r="AE15" s="462"/>
      <c r="AF15" s="463">
        <f t="shared" si="4"/>
        <v>0</v>
      </c>
      <c r="AG15" s="464">
        <f t="shared" si="0"/>
        <v>0</v>
      </c>
      <c r="AH15" s="424">
        <f t="shared" si="5"/>
        <v>0</v>
      </c>
      <c r="AI15" s="464">
        <f t="shared" si="1"/>
        <v>0</v>
      </c>
      <c r="AJ15" s="439" t="e">
        <f t="shared" si="2"/>
        <v>#DIV/0!</v>
      </c>
      <c r="AK15" s="440" t="e">
        <f t="shared" si="6"/>
        <v>#DIV/0!</v>
      </c>
      <c r="AL15" s="441" t="e">
        <f t="shared" si="3"/>
        <v>#DIV/0!</v>
      </c>
      <c r="AM15" s="334"/>
      <c r="AO15" s="1688"/>
      <c r="AP15" s="1688"/>
    </row>
    <row r="16" spans="2:46" s="7" customFormat="1" ht="30" customHeight="1" x14ac:dyDescent="0.25">
      <c r="B16" s="119"/>
      <c r="C16" s="1124">
        <v>9</v>
      </c>
      <c r="D16" s="1248" t="s">
        <v>351</v>
      </c>
      <c r="E16" s="1249"/>
      <c r="F16" s="1250">
        <v>22</v>
      </c>
      <c r="G16" s="1252"/>
      <c r="H16" s="1203"/>
      <c r="I16" s="1203"/>
      <c r="J16" s="1203"/>
      <c r="K16" s="1203"/>
      <c r="L16" s="663"/>
      <c r="M16" s="1203"/>
      <c r="N16" s="1203"/>
      <c r="O16" s="1204"/>
      <c r="P16" s="1204"/>
      <c r="Q16" s="1203"/>
      <c r="R16" s="1203"/>
      <c r="S16" s="1253"/>
      <c r="T16" s="1203"/>
      <c r="U16" s="1203"/>
      <c r="V16" s="1203"/>
      <c r="W16" s="663"/>
      <c r="X16" s="1203"/>
      <c r="Y16" s="1203"/>
      <c r="Z16" s="1203"/>
      <c r="AA16" s="1203"/>
      <c r="AB16" s="1254"/>
      <c r="AC16" s="1215"/>
      <c r="AD16" s="1207"/>
      <c r="AE16" s="1200"/>
      <c r="AF16" s="1206">
        <f t="shared" ref="AF16" si="7">COUNT(G16:AE16)</f>
        <v>0</v>
      </c>
      <c r="AG16" s="1251">
        <f t="shared" ref="AG16" si="8">AF16*F16</f>
        <v>0</v>
      </c>
      <c r="AH16" s="1207">
        <f t="shared" ref="AH16" si="9">SUM(G16:AE16)</f>
        <v>0</v>
      </c>
      <c r="AI16" s="1251">
        <f t="shared" ref="AI16" si="10">AH16-AG16</f>
        <v>0</v>
      </c>
      <c r="AJ16" s="1209" t="e">
        <f t="shared" ref="AJ16" si="11">AH16/AF16</f>
        <v>#DIV/0!</v>
      </c>
      <c r="AK16" s="1210" t="e">
        <f t="shared" ref="AK16" si="12">(AJ16/F16)*100</f>
        <v>#DIV/0!</v>
      </c>
      <c r="AL16" s="1211" t="e">
        <f t="shared" ref="AL16" si="13">AJ16/25</f>
        <v>#DIV/0!</v>
      </c>
      <c r="AM16" s="334"/>
    </row>
    <row r="17" spans="1:53" s="7" customFormat="1" ht="30" customHeight="1" x14ac:dyDescent="0.25">
      <c r="B17" s="119"/>
      <c r="C17" s="569">
        <v>10</v>
      </c>
      <c r="D17" s="584" t="s">
        <v>339</v>
      </c>
      <c r="E17" s="1221" t="s">
        <v>213</v>
      </c>
      <c r="F17" s="409">
        <v>21</v>
      </c>
      <c r="G17" s="405"/>
      <c r="H17" s="1224"/>
      <c r="I17" s="1224"/>
      <c r="J17" s="1224"/>
      <c r="K17" s="1224"/>
      <c r="L17" s="663"/>
      <c r="M17" s="1224"/>
      <c r="N17" s="1224"/>
      <c r="O17" s="426"/>
      <c r="P17" s="424"/>
      <c r="Q17" s="1224"/>
      <c r="R17" s="1224"/>
      <c r="S17" s="727"/>
      <c r="T17" s="1224"/>
      <c r="U17" s="1224"/>
      <c r="V17" s="1224"/>
      <c r="W17" s="663"/>
      <c r="X17" s="1224"/>
      <c r="Y17" s="1224"/>
      <c r="Z17" s="1224"/>
      <c r="AA17" s="1224"/>
      <c r="AB17" s="1225"/>
      <c r="AC17" s="405"/>
      <c r="AD17" s="424"/>
      <c r="AE17" s="462"/>
      <c r="AF17" s="463">
        <f>COUNT(G17:AE17)</f>
        <v>0</v>
      </c>
      <c r="AG17" s="464">
        <f>AF17*F17</f>
        <v>0</v>
      </c>
      <c r="AH17" s="424">
        <f t="shared" ref="AH17:AH19" si="14">SUM(G17:AE17)</f>
        <v>0</v>
      </c>
      <c r="AI17" s="464">
        <f>AH17-AG17</f>
        <v>0</v>
      </c>
      <c r="AJ17" s="439" t="e">
        <f>AH17/AF17</f>
        <v>#DIV/0!</v>
      </c>
      <c r="AK17" s="440" t="e">
        <f>(AJ17/F17)*100</f>
        <v>#DIV/0!</v>
      </c>
      <c r="AL17" s="441" t="e">
        <f>AJ17/25</f>
        <v>#DIV/0!</v>
      </c>
      <c r="AM17" s="334"/>
    </row>
    <row r="18" spans="1:53" s="7" customFormat="1" ht="30" customHeight="1" x14ac:dyDescent="0.25">
      <c r="B18" s="119"/>
      <c r="C18" s="1247">
        <v>11</v>
      </c>
      <c r="D18" s="1255" t="s">
        <v>340</v>
      </c>
      <c r="E18" s="1199"/>
      <c r="F18" s="1250">
        <v>14</v>
      </c>
      <c r="G18" s="1215"/>
      <c r="H18" s="1207"/>
      <c r="I18" s="1207"/>
      <c r="J18" s="1207"/>
      <c r="K18" s="1207"/>
      <c r="L18" s="663"/>
      <c r="M18" s="1207"/>
      <c r="N18" s="1207"/>
      <c r="O18" s="1207"/>
      <c r="P18" s="1204"/>
      <c r="Q18" s="1207"/>
      <c r="R18" s="1207"/>
      <c r="S18" s="1156"/>
      <c r="T18" s="1207"/>
      <c r="U18" s="1207"/>
      <c r="V18" s="1207"/>
      <c r="W18" s="663"/>
      <c r="X18" s="1207"/>
      <c r="Y18" s="1207"/>
      <c r="Z18" s="1207"/>
      <c r="AA18" s="1207"/>
      <c r="AB18" s="1214"/>
      <c r="AC18" s="1256"/>
      <c r="AD18" s="1204"/>
      <c r="AE18" s="1219"/>
      <c r="AF18" s="1206">
        <f>COUNT(G18:AE18)</f>
        <v>0</v>
      </c>
      <c r="AG18" s="1251">
        <f>AF18*F18</f>
        <v>0</v>
      </c>
      <c r="AH18" s="1207">
        <f t="shared" si="14"/>
        <v>0</v>
      </c>
      <c r="AI18" s="1251">
        <f>AH18-AG18</f>
        <v>0</v>
      </c>
      <c r="AJ18" s="1209" t="e">
        <f>AH18/AF18</f>
        <v>#DIV/0!</v>
      </c>
      <c r="AK18" s="1210" t="e">
        <f>(AJ18/F18)*100</f>
        <v>#DIV/0!</v>
      </c>
      <c r="AL18" s="1211" t="e">
        <f>AJ18/25</f>
        <v>#DIV/0!</v>
      </c>
      <c r="AM18" s="334"/>
    </row>
    <row r="19" spans="1:53" s="7" customFormat="1" ht="30" customHeight="1" thickBot="1" x14ac:dyDescent="0.3">
      <c r="B19" s="119"/>
      <c r="C19" s="569">
        <v>12</v>
      </c>
      <c r="D19" s="1226" t="s">
        <v>341</v>
      </c>
      <c r="E19" s="1227"/>
      <c r="F19" s="1228">
        <v>12</v>
      </c>
      <c r="G19" s="407"/>
      <c r="H19" s="428"/>
      <c r="I19" s="428"/>
      <c r="J19" s="428"/>
      <c r="K19" s="428"/>
      <c r="L19" s="663"/>
      <c r="M19" s="428"/>
      <c r="N19" s="428"/>
      <c r="O19" s="428"/>
      <c r="P19" s="428"/>
      <c r="Q19" s="428"/>
      <c r="R19" s="428"/>
      <c r="S19" s="728"/>
      <c r="T19" s="428"/>
      <c r="U19" s="428"/>
      <c r="V19" s="428"/>
      <c r="W19" s="663"/>
      <c r="X19" s="428"/>
      <c r="Y19" s="428"/>
      <c r="Z19" s="428"/>
      <c r="AA19" s="428"/>
      <c r="AB19" s="1229"/>
      <c r="AC19" s="407"/>
      <c r="AD19" s="428"/>
      <c r="AE19" s="467"/>
      <c r="AF19" s="1230">
        <f>COUNT(G19:AE19)</f>
        <v>0</v>
      </c>
      <c r="AG19" s="1231">
        <f>AF19*F19</f>
        <v>0</v>
      </c>
      <c r="AH19" s="428">
        <f t="shared" si="14"/>
        <v>0</v>
      </c>
      <c r="AI19" s="1231">
        <f>AH19-AG19</f>
        <v>0</v>
      </c>
      <c r="AJ19" s="442" t="e">
        <f>AH19/AF19</f>
        <v>#DIV/0!</v>
      </c>
      <c r="AK19" s="443" t="e">
        <f>(AJ19/F19)*100</f>
        <v>#DIV/0!</v>
      </c>
      <c r="AL19" s="444" t="e">
        <f>AJ19/25</f>
        <v>#DIV/0!</v>
      </c>
      <c r="AM19" s="334"/>
    </row>
    <row r="20" spans="1:53" s="7" customFormat="1" ht="30" customHeight="1" x14ac:dyDescent="0.2">
      <c r="B20" s="313"/>
      <c r="C20" s="1700" t="s">
        <v>457</v>
      </c>
      <c r="D20" s="1551"/>
      <c r="E20" s="288"/>
      <c r="F20" s="289" t="s">
        <v>458</v>
      </c>
      <c r="G20" s="283">
        <f>COUNT(G5:G19)</f>
        <v>0</v>
      </c>
      <c r="H20" s="283">
        <f>COUNT(H5:H19)</f>
        <v>0</v>
      </c>
      <c r="I20" s="283">
        <f>COUNT(I5:I19)</f>
        <v>0</v>
      </c>
      <c r="J20" s="283">
        <f>COUNT(J5:J19)</f>
        <v>0</v>
      </c>
      <c r="K20" s="283">
        <f>COUNT(K5:K19)</f>
        <v>0</v>
      </c>
      <c r="L20" s="665"/>
      <c r="M20" s="283">
        <f t="shared" ref="M20:V20" si="15">COUNT(M5:M19)</f>
        <v>0</v>
      </c>
      <c r="N20" s="283">
        <f t="shared" si="15"/>
        <v>0</v>
      </c>
      <c r="O20" s="283">
        <f t="shared" si="15"/>
        <v>0</v>
      </c>
      <c r="P20" s="283">
        <f t="shared" si="15"/>
        <v>0</v>
      </c>
      <c r="Q20" s="283">
        <f t="shared" si="15"/>
        <v>0</v>
      </c>
      <c r="R20" s="283">
        <f t="shared" si="15"/>
        <v>0</v>
      </c>
      <c r="S20" s="283">
        <f t="shared" si="15"/>
        <v>0</v>
      </c>
      <c r="T20" s="283">
        <f t="shared" si="15"/>
        <v>0</v>
      </c>
      <c r="U20" s="283">
        <f t="shared" si="15"/>
        <v>0</v>
      </c>
      <c r="V20" s="283">
        <f t="shared" si="15"/>
        <v>0</v>
      </c>
      <c r="W20" s="663"/>
      <c r="X20" s="283">
        <f>COUNT(X5:X19)</f>
        <v>0</v>
      </c>
      <c r="Y20" s="283">
        <f>COUNT(Y5:Y19)</f>
        <v>0</v>
      </c>
      <c r="Z20" s="283">
        <f>COUNT(Z5:Z19)</f>
        <v>0</v>
      </c>
      <c r="AA20" s="283">
        <f>COUNT(AA5:AA19)</f>
        <v>0</v>
      </c>
      <c r="AB20" s="283">
        <f>COUNT(AB5:AB19)</f>
        <v>0</v>
      </c>
      <c r="AC20" s="284"/>
      <c r="AD20" s="284"/>
      <c r="AE20" s="284"/>
      <c r="AF20" s="290">
        <f>AVERAGE(AF5:AF19)</f>
        <v>0</v>
      </c>
      <c r="AG20" s="257">
        <f>SUM(AG5:AG19)</f>
        <v>0</v>
      </c>
      <c r="AH20" s="257">
        <f>SUM(AH5:AH19)</f>
        <v>0</v>
      </c>
      <c r="AI20" s="257">
        <f>SUM(AI5:AI19)</f>
        <v>0</v>
      </c>
      <c r="AJ20" s="116" t="e">
        <f t="shared" ref="AJ20" si="16">AH20/AF20</f>
        <v>#DIV/0!</v>
      </c>
      <c r="AK20" s="258" t="e">
        <f>MAX(AK5:AK19)</f>
        <v>#DIV/0!</v>
      </c>
      <c r="AL20" s="116"/>
      <c r="AM20" s="312"/>
      <c r="AP20" s="27"/>
    </row>
    <row r="21" spans="1:53" s="7" customFormat="1" ht="24.95" customHeight="1" thickBot="1" x14ac:dyDescent="0.25">
      <c r="B21" s="313"/>
      <c r="C21" s="166"/>
      <c r="D21" s="166"/>
      <c r="E21" s="167"/>
      <c r="F21" s="167"/>
      <c r="G21" s="127"/>
      <c r="H21" s="127"/>
      <c r="I21" s="127"/>
      <c r="J21" s="127"/>
      <c r="K21" s="127"/>
      <c r="L21" s="127"/>
      <c r="M21" s="127"/>
      <c r="N21" s="127"/>
      <c r="O21" s="127"/>
      <c r="P21" s="127"/>
      <c r="Q21" s="127"/>
      <c r="R21" s="127"/>
      <c r="S21" s="127"/>
      <c r="T21" s="127"/>
      <c r="U21" s="127"/>
      <c r="V21" s="127"/>
      <c r="W21" s="127"/>
      <c r="X21" s="127"/>
      <c r="Y21" s="127"/>
      <c r="Z21" s="127"/>
      <c r="AA21" s="127"/>
      <c r="AB21" s="127"/>
      <c r="AC21" s="10"/>
      <c r="AD21" s="10"/>
      <c r="AE21" s="10"/>
      <c r="AF21" s="168"/>
      <c r="AG21" s="169"/>
      <c r="AH21" s="169"/>
      <c r="AI21" s="170"/>
      <c r="AJ21" s="27"/>
      <c r="AK21" s="374"/>
      <c r="AL21" s="27"/>
      <c r="AM21" s="312"/>
      <c r="AP21" s="27"/>
    </row>
    <row r="22" spans="1:53" ht="24.95" customHeight="1" x14ac:dyDescent="0.2">
      <c r="A22" s="7"/>
      <c r="B22" s="319"/>
      <c r="C22" s="8"/>
      <c r="D22" s="8"/>
      <c r="E22" s="8"/>
      <c r="F22" s="1506" t="s">
        <v>525</v>
      </c>
      <c r="G22" s="1507"/>
      <c r="H22" s="1507"/>
      <c r="I22" s="1507"/>
      <c r="J22" s="1507"/>
      <c r="K22" s="1507"/>
      <c r="L22" s="1507"/>
      <c r="M22" s="1507"/>
      <c r="N22" s="1507"/>
      <c r="O22" s="1507"/>
      <c r="P22" s="1507"/>
      <c r="Q22" s="1507"/>
      <c r="R22" s="1507"/>
      <c r="S22" s="1507"/>
      <c r="T22" s="1507"/>
      <c r="U22" s="1507"/>
      <c r="V22" s="1507"/>
      <c r="W22" s="1507"/>
      <c r="X22" s="1507"/>
      <c r="Y22" s="1507"/>
      <c r="Z22" s="1507"/>
      <c r="AA22" s="1507"/>
      <c r="AB22" s="1507"/>
      <c r="AC22" s="1507"/>
      <c r="AD22" s="1507"/>
      <c r="AE22" s="1507"/>
      <c r="AF22" s="1507"/>
      <c r="AG22" s="1507"/>
      <c r="AH22" s="1507"/>
      <c r="AI22" s="1508"/>
      <c r="AJ22" s="8"/>
      <c r="AK22" s="8"/>
      <c r="AL22" s="8"/>
      <c r="AM22" s="321"/>
    </row>
    <row r="23" spans="1:53" ht="30" customHeight="1" x14ac:dyDescent="0.35">
      <c r="B23" s="319"/>
      <c r="C23" s="8"/>
      <c r="D23" s="8"/>
      <c r="E23" s="8"/>
      <c r="F23" s="687" t="s">
        <v>4</v>
      </c>
      <c r="G23" s="425">
        <f>SUM(G8:G19)</f>
        <v>0</v>
      </c>
      <c r="H23" s="424">
        <f>SUM(H8:H19)</f>
        <v>0</v>
      </c>
      <c r="I23" s="425">
        <f>SUM(I8:I19)</f>
        <v>0</v>
      </c>
      <c r="J23" s="424">
        <f>SUM(J8:J19)</f>
        <v>0</v>
      </c>
      <c r="K23" s="425">
        <f>SUM(K8:K19)</f>
        <v>0</v>
      </c>
      <c r="L23" s="691"/>
      <c r="M23" s="425">
        <f t="shared" ref="M23:V23" si="17">SUM(M8:M19)</f>
        <v>0</v>
      </c>
      <c r="N23" s="425">
        <f t="shared" si="17"/>
        <v>0</v>
      </c>
      <c r="O23" s="424">
        <f t="shared" si="17"/>
        <v>0</v>
      </c>
      <c r="P23" s="425">
        <f t="shared" si="17"/>
        <v>0</v>
      </c>
      <c r="Q23" s="424">
        <f t="shared" si="17"/>
        <v>0</v>
      </c>
      <c r="R23" s="424">
        <f t="shared" si="17"/>
        <v>0</v>
      </c>
      <c r="S23" s="425">
        <f t="shared" si="17"/>
        <v>0</v>
      </c>
      <c r="T23" s="424">
        <f t="shared" si="17"/>
        <v>0</v>
      </c>
      <c r="U23" s="425">
        <f t="shared" si="17"/>
        <v>0</v>
      </c>
      <c r="V23" s="424">
        <f t="shared" si="17"/>
        <v>0</v>
      </c>
      <c r="W23" s="691"/>
      <c r="X23" s="424">
        <f>SUM(X8:X19)</f>
        <v>0</v>
      </c>
      <c r="Y23" s="424">
        <f>SUM(Y8:Y19)</f>
        <v>0</v>
      </c>
      <c r="Z23" s="425">
        <f>SUM(Z8:Z19)</f>
        <v>0</v>
      </c>
      <c r="AA23" s="424">
        <f>SUM(AA8:AA19)</f>
        <v>0</v>
      </c>
      <c r="AB23" s="425">
        <f>SUM(AB8:AB19)</f>
        <v>0</v>
      </c>
      <c r="AC23" s="66"/>
      <c r="AD23" s="66"/>
      <c r="AE23" s="66"/>
      <c r="AF23" s="1498" t="s">
        <v>4</v>
      </c>
      <c r="AG23" s="1498"/>
      <c r="AH23" s="1498"/>
      <c r="AI23" s="1499"/>
      <c r="AJ23" s="8"/>
      <c r="AK23" s="8"/>
      <c r="AL23" s="8"/>
      <c r="AM23" s="321"/>
      <c r="AP23" s="7"/>
    </row>
    <row r="24" spans="1:53" ht="30" customHeight="1" x14ac:dyDescent="0.35">
      <c r="B24" s="319"/>
      <c r="C24" s="8"/>
      <c r="D24" s="8"/>
      <c r="E24" s="8"/>
      <c r="F24" s="687" t="s">
        <v>3</v>
      </c>
      <c r="G24" s="425"/>
      <c r="H24" s="424"/>
      <c r="I24" s="425"/>
      <c r="J24" s="424"/>
      <c r="K24" s="425"/>
      <c r="L24" s="691"/>
      <c r="M24" s="425"/>
      <c r="N24" s="425"/>
      <c r="O24" s="424"/>
      <c r="P24" s="425"/>
      <c r="Q24" s="424"/>
      <c r="R24" s="424"/>
      <c r="S24" s="425"/>
      <c r="T24" s="424"/>
      <c r="U24" s="425"/>
      <c r="V24" s="424"/>
      <c r="W24" s="691"/>
      <c r="X24" s="424"/>
      <c r="Y24" s="424"/>
      <c r="Z24" s="425"/>
      <c r="AA24" s="424"/>
      <c r="AB24" s="425"/>
      <c r="AC24" s="62"/>
      <c r="AD24" s="62"/>
      <c r="AE24" s="62"/>
      <c r="AF24" s="1498" t="s">
        <v>3</v>
      </c>
      <c r="AG24" s="1498"/>
      <c r="AH24" s="1498"/>
      <c r="AI24" s="1499"/>
      <c r="AJ24" s="8"/>
      <c r="AK24" s="8"/>
      <c r="AL24" s="8"/>
      <c r="AM24" s="321"/>
    </row>
    <row r="25" spans="1:53" ht="30" customHeight="1" x14ac:dyDescent="0.35">
      <c r="B25" s="319"/>
      <c r="C25" s="8"/>
      <c r="D25" s="8"/>
      <c r="E25" s="8"/>
      <c r="F25" s="688" t="s">
        <v>127</v>
      </c>
      <c r="G25" s="424"/>
      <c r="H25" s="424"/>
      <c r="I25" s="424">
        <f t="shared" ref="I25:AB25" si="18">I23-I24</f>
        <v>0</v>
      </c>
      <c r="J25" s="424">
        <f t="shared" si="18"/>
        <v>0</v>
      </c>
      <c r="K25" s="424">
        <f t="shared" si="18"/>
        <v>0</v>
      </c>
      <c r="L25" s="691"/>
      <c r="M25" s="424">
        <f t="shared" si="18"/>
        <v>0</v>
      </c>
      <c r="N25" s="424">
        <f t="shared" si="18"/>
        <v>0</v>
      </c>
      <c r="O25" s="424">
        <f t="shared" si="18"/>
        <v>0</v>
      </c>
      <c r="P25" s="424">
        <f t="shared" si="18"/>
        <v>0</v>
      </c>
      <c r="Q25" s="424">
        <f t="shared" si="18"/>
        <v>0</v>
      </c>
      <c r="R25" s="424">
        <f t="shared" si="18"/>
        <v>0</v>
      </c>
      <c r="S25" s="424">
        <f t="shared" si="18"/>
        <v>0</v>
      </c>
      <c r="T25" s="424">
        <f t="shared" si="18"/>
        <v>0</v>
      </c>
      <c r="U25" s="424">
        <f t="shared" si="18"/>
        <v>0</v>
      </c>
      <c r="V25" s="424">
        <f t="shared" si="18"/>
        <v>0</v>
      </c>
      <c r="W25" s="691"/>
      <c r="X25" s="424">
        <f t="shared" si="18"/>
        <v>0</v>
      </c>
      <c r="Y25" s="424">
        <f t="shared" si="18"/>
        <v>0</v>
      </c>
      <c r="Z25" s="424">
        <f t="shared" si="18"/>
        <v>0</v>
      </c>
      <c r="AA25" s="424">
        <f t="shared" si="18"/>
        <v>0</v>
      </c>
      <c r="AB25" s="424">
        <f t="shared" si="18"/>
        <v>0</v>
      </c>
      <c r="AC25" s="62"/>
      <c r="AD25" s="62"/>
      <c r="AE25" s="62"/>
      <c r="AF25" s="1498" t="s">
        <v>127</v>
      </c>
      <c r="AG25" s="1498"/>
      <c r="AH25" s="1498"/>
      <c r="AI25" s="1499"/>
      <c r="AJ25" s="8"/>
      <c r="AK25" s="8"/>
      <c r="AL25" s="8"/>
      <c r="AM25" s="321"/>
    </row>
    <row r="26" spans="1:53" ht="99.95" customHeight="1" x14ac:dyDescent="0.2">
      <c r="B26" s="319"/>
      <c r="C26" s="8"/>
      <c r="D26" s="8"/>
      <c r="E26" s="8"/>
      <c r="F26" s="690">
        <f>AVERAGE(G26:AB26)</f>
        <v>1</v>
      </c>
      <c r="G26" s="507">
        <v>1</v>
      </c>
      <c r="H26" s="446"/>
      <c r="I26" s="264"/>
      <c r="J26" s="65"/>
      <c r="K26" s="264"/>
      <c r="L26" s="691" t="s">
        <v>29</v>
      </c>
      <c r="M26" s="264"/>
      <c r="N26" s="264"/>
      <c r="O26" s="65"/>
      <c r="P26" s="264"/>
      <c r="Q26" s="65"/>
      <c r="R26" s="65"/>
      <c r="S26" s="264"/>
      <c r="T26" s="65"/>
      <c r="U26" s="264"/>
      <c r="V26" s="65"/>
      <c r="W26" s="691" t="s">
        <v>29</v>
      </c>
      <c r="X26" s="65"/>
      <c r="Y26" s="65"/>
      <c r="Z26" s="264"/>
      <c r="AA26" s="65"/>
      <c r="AB26" s="264"/>
      <c r="AC26" s="1701"/>
      <c r="AD26" s="1701"/>
      <c r="AE26" s="1701"/>
      <c r="AF26" s="1501">
        <f>SUM(G26:AB26)</f>
        <v>1</v>
      </c>
      <c r="AG26" s="1502"/>
      <c r="AH26" s="1503"/>
      <c r="AI26" s="1499"/>
      <c r="AJ26" s="8"/>
      <c r="AK26" s="8"/>
      <c r="AL26" s="8"/>
      <c r="AM26" s="321"/>
    </row>
    <row r="27" spans="1:53" ht="30" customHeight="1" thickBot="1" x14ac:dyDescent="0.25">
      <c r="B27" s="319"/>
      <c r="C27" s="8"/>
      <c r="D27" s="8"/>
      <c r="E27" s="8"/>
      <c r="F27" s="477" t="s">
        <v>494</v>
      </c>
      <c r="G27" s="254">
        <v>1</v>
      </c>
      <c r="H27" s="254">
        <v>2</v>
      </c>
      <c r="I27" s="254">
        <v>3</v>
      </c>
      <c r="J27" s="254">
        <v>4</v>
      </c>
      <c r="K27" s="254">
        <v>5</v>
      </c>
      <c r="L27" s="254">
        <v>6</v>
      </c>
      <c r="M27" s="254">
        <v>7</v>
      </c>
      <c r="N27" s="254">
        <v>8</v>
      </c>
      <c r="O27" s="254">
        <v>9</v>
      </c>
      <c r="P27" s="254">
        <v>10</v>
      </c>
      <c r="Q27" s="254">
        <v>11</v>
      </c>
      <c r="R27" s="254">
        <v>12</v>
      </c>
      <c r="S27" s="254">
        <v>13</v>
      </c>
      <c r="T27" s="254">
        <v>14</v>
      </c>
      <c r="U27" s="254">
        <v>15</v>
      </c>
      <c r="V27" s="254">
        <v>16</v>
      </c>
      <c r="W27" s="254">
        <v>17</v>
      </c>
      <c r="X27" s="254">
        <v>18</v>
      </c>
      <c r="Y27" s="254">
        <v>19</v>
      </c>
      <c r="Z27" s="254">
        <v>20</v>
      </c>
      <c r="AA27" s="254">
        <v>21</v>
      </c>
      <c r="AB27" s="254">
        <v>22</v>
      </c>
      <c r="AC27" s="255"/>
      <c r="AD27" s="255"/>
      <c r="AE27" s="255"/>
      <c r="AF27" s="1504"/>
      <c r="AG27" s="1504"/>
      <c r="AH27" s="1504"/>
      <c r="AI27" s="256"/>
      <c r="AJ27" s="8"/>
      <c r="AK27" s="8"/>
      <c r="AL27" s="8"/>
      <c r="AM27" s="321"/>
    </row>
    <row r="28" spans="1:53" ht="24.95" customHeight="1" thickBot="1" x14ac:dyDescent="0.25">
      <c r="B28" s="324"/>
      <c r="C28" s="325"/>
      <c r="D28" s="37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8"/>
    </row>
    <row r="29" spans="1:53" ht="27.75" customHeight="1" x14ac:dyDescent="0.2"/>
    <row r="32" spans="1:53" ht="15" x14ac:dyDescent="0.25">
      <c r="AS32"/>
      <c r="AT32" s="9"/>
      <c r="AU32" s="9"/>
      <c r="AV32" s="9"/>
      <c r="AW32" s="9"/>
      <c r="AX32" s="9"/>
      <c r="AY32" s="9"/>
      <c r="AZ32" s="9"/>
      <c r="BA32" s="9"/>
    </row>
    <row r="33" spans="45:53" ht="15" x14ac:dyDescent="0.25">
      <c r="AS33"/>
      <c r="AT33" s="9"/>
      <c r="AU33" s="9"/>
      <c r="AV33" s="9"/>
      <c r="AW33" s="9"/>
      <c r="AX33" s="9"/>
      <c r="AY33" s="9"/>
      <c r="AZ33" s="9"/>
      <c r="BA33" s="9"/>
    </row>
    <row r="34" spans="45:53" ht="15" x14ac:dyDescent="0.25">
      <c r="AS34"/>
      <c r="AT34" s="9"/>
      <c r="AU34" s="9"/>
      <c r="AV34" s="9"/>
      <c r="AW34" s="9"/>
      <c r="AX34" s="9"/>
      <c r="AY34" s="9"/>
      <c r="AZ34" s="9"/>
      <c r="BA34" s="9"/>
    </row>
    <row r="35" spans="45:53" ht="15" x14ac:dyDescent="0.25">
      <c r="AS35"/>
      <c r="AT35" s="9"/>
      <c r="AU35" s="9"/>
      <c r="AV35" s="9"/>
      <c r="AW35" s="9"/>
      <c r="AX35" s="9"/>
      <c r="AY35" s="9"/>
      <c r="AZ35" s="9"/>
      <c r="BA35" s="9"/>
    </row>
    <row r="36" spans="45:53" ht="15" x14ac:dyDescent="0.25">
      <c r="AS36"/>
      <c r="AT36" s="9"/>
      <c r="AU36" s="9"/>
      <c r="AV36" s="9"/>
      <c r="AW36" s="9"/>
      <c r="AX36" s="9"/>
      <c r="AY36" s="9"/>
      <c r="AZ36" s="9"/>
      <c r="BA36" s="9"/>
    </row>
    <row r="37" spans="45:53" ht="15" x14ac:dyDescent="0.25">
      <c r="AS37"/>
      <c r="AT37" s="9"/>
      <c r="AU37" s="9"/>
      <c r="AV37" s="9"/>
      <c r="AW37" s="9"/>
      <c r="AX37" s="9"/>
      <c r="AY37" s="9"/>
      <c r="AZ37" s="9"/>
      <c r="BA37" s="9"/>
    </row>
    <row r="38" spans="45:53" ht="15" x14ac:dyDescent="0.25">
      <c r="AS38"/>
      <c r="AT38" s="9"/>
      <c r="AU38" s="9"/>
      <c r="AV38" s="9"/>
      <c r="AW38" s="9"/>
      <c r="AX38" s="9"/>
      <c r="AY38" s="9"/>
      <c r="AZ38" s="9"/>
      <c r="BA38" s="9"/>
    </row>
    <row r="39" spans="45:53" ht="15" x14ac:dyDescent="0.25">
      <c r="AS39"/>
      <c r="AT39" s="9"/>
      <c r="AU39" s="9"/>
      <c r="AV39" s="9"/>
      <c r="AW39" s="9"/>
      <c r="AX39" s="9"/>
      <c r="AY39" s="9"/>
      <c r="AZ39" s="9"/>
      <c r="BA39" s="9"/>
    </row>
    <row r="54" spans="3:5" x14ac:dyDescent="0.2">
      <c r="D54" s="20"/>
      <c r="E54" s="6"/>
    </row>
    <row r="55" spans="3:5" x14ac:dyDescent="0.2">
      <c r="C55" s="5"/>
      <c r="D55" s="20"/>
      <c r="E55" s="6"/>
    </row>
    <row r="56" spans="3:5" x14ac:dyDescent="0.2">
      <c r="C56" s="5"/>
      <c r="D56" s="20"/>
      <c r="E56" s="6"/>
    </row>
    <row r="57" spans="3:5" x14ac:dyDescent="0.2">
      <c r="C57" s="5"/>
      <c r="D57" s="20"/>
      <c r="E57" s="6"/>
    </row>
    <row r="58" spans="3:5" x14ac:dyDescent="0.2">
      <c r="C58" s="5"/>
      <c r="D58" s="20"/>
      <c r="E58" s="6"/>
    </row>
    <row r="59" spans="3:5" x14ac:dyDescent="0.2">
      <c r="C59" s="5"/>
      <c r="D59" s="20"/>
      <c r="E59" s="6"/>
    </row>
    <row r="60" spans="3:5" x14ac:dyDescent="0.2">
      <c r="C60" s="5"/>
      <c r="D60" s="20"/>
      <c r="E60" s="6"/>
    </row>
    <row r="61" spans="3:5" x14ac:dyDescent="0.2">
      <c r="C61" s="5"/>
      <c r="D61" s="20"/>
      <c r="E61" s="6"/>
    </row>
    <row r="62" spans="3:5" x14ac:dyDescent="0.2">
      <c r="C62" s="5"/>
      <c r="D62" s="20"/>
      <c r="E62" s="6"/>
    </row>
    <row r="63" spans="3:5" x14ac:dyDescent="0.2">
      <c r="C63" s="5"/>
      <c r="D63" s="20"/>
      <c r="E63" s="6"/>
    </row>
    <row r="64" spans="3:5" x14ac:dyDescent="0.2">
      <c r="C64" s="5"/>
      <c r="D64" s="20"/>
      <c r="E64" s="6"/>
    </row>
    <row r="65" spans="3:5" x14ac:dyDescent="0.2">
      <c r="C65" s="5"/>
      <c r="D65" s="20"/>
      <c r="E65" s="6"/>
    </row>
    <row r="66" spans="3:5" x14ac:dyDescent="0.2">
      <c r="C66" s="5"/>
      <c r="D66" s="20"/>
      <c r="E66" s="6"/>
    </row>
    <row r="67" spans="3:5" x14ac:dyDescent="0.2">
      <c r="C67" s="5"/>
      <c r="D67" s="20"/>
      <c r="E67" s="6"/>
    </row>
    <row r="68" spans="3:5" x14ac:dyDescent="0.2">
      <c r="C68" s="5"/>
    </row>
  </sheetData>
  <sortState xmlns:xlrd2="http://schemas.microsoft.com/office/spreadsheetml/2017/richdata2" ref="D8:AB19">
    <sortCondition descending="1" ref="F8:F19"/>
  </sortState>
  <mergeCells count="50">
    <mergeCell ref="C3:D3"/>
    <mergeCell ref="G4:G5"/>
    <mergeCell ref="C4:D4"/>
    <mergeCell ref="C5:D5"/>
    <mergeCell ref="AF27:AH27"/>
    <mergeCell ref="C6:D6"/>
    <mergeCell ref="C7:D7"/>
    <mergeCell ref="F22:AI22"/>
    <mergeCell ref="X4:X5"/>
    <mergeCell ref="Q4:Q5"/>
    <mergeCell ref="R4:R5"/>
    <mergeCell ref="S4:S5"/>
    <mergeCell ref="T4:T5"/>
    <mergeCell ref="U4:U5"/>
    <mergeCell ref="V4:V5"/>
    <mergeCell ref="AF23:AH23"/>
    <mergeCell ref="AI23:AI26"/>
    <mergeCell ref="C20:D20"/>
    <mergeCell ref="AF24:AH24"/>
    <mergeCell ref="J4:J5"/>
    <mergeCell ref="AF25:AH25"/>
    <mergeCell ref="AC26:AE26"/>
    <mergeCell ref="AF26:AH26"/>
    <mergeCell ref="AC4:AE6"/>
    <mergeCell ref="AF4:AF7"/>
    <mergeCell ref="AG4:AG7"/>
    <mergeCell ref="AH4:AH7"/>
    <mergeCell ref="K4:K5"/>
    <mergeCell ref="E4:E7"/>
    <mergeCell ref="I4:I5"/>
    <mergeCell ref="P4:P5"/>
    <mergeCell ref="M4:M5"/>
    <mergeCell ref="H4:H5"/>
    <mergeCell ref="AC3:AE3"/>
    <mergeCell ref="N4:N5"/>
    <mergeCell ref="O4:O5"/>
    <mergeCell ref="AA4:AA5"/>
    <mergeCell ref="AB4:AB5"/>
    <mergeCell ref="Y4:Y5"/>
    <mergeCell ref="Z4:Z5"/>
    <mergeCell ref="AO15:AP15"/>
    <mergeCell ref="AL4:AL7"/>
    <mergeCell ref="AF3:AL3"/>
    <mergeCell ref="AJ4:AJ7"/>
    <mergeCell ref="AK4:AK7"/>
    <mergeCell ref="AO9:AP9"/>
    <mergeCell ref="AO10:AP10"/>
    <mergeCell ref="AO13:AP13"/>
    <mergeCell ref="AO14:AP14"/>
    <mergeCell ref="AI4:AI7"/>
  </mergeCells>
  <phoneticPr fontId="8" type="noConversion"/>
  <conditionalFormatting sqref="G20:K20 M20:V20 X20:AB20 G21:AB21">
    <cfRule type="cellIs" dxfId="8" priority="1" operator="equal">
      <formula>8</formula>
    </cfRule>
  </conditionalFormatting>
  <hyperlinks>
    <hyperlink ref="C7:D7" r:id="rId1" display="mailto:afrancke1@zeelandnet.nl" xr:uid="{C968FF2D-D8CB-4673-AB91-78934A3F1BFB}"/>
    <hyperlink ref="C7" r:id="rId2" xr:uid="{A5ED4B6E-61D0-4F38-9862-169C53A2C015}"/>
  </hyperlinks>
  <pageMargins left="0.25" right="0.25" top="0.75" bottom="0.75" header="0.3" footer="0.3"/>
  <pageSetup paperSize="9" scale="35" orientation="landscape" horizontalDpi="0" verticalDpi="0" r:id="rId3"/>
  <ignoredErrors>
    <ignoredError sqref="AF17:AF19 AH17:AH19 AH13:AH15 AF13:AF15 AF8:AF11 AH8:AH11 AH16 AF1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18697-173D-418C-B8AC-236B0DD15CCF}">
  <sheetPr>
    <tabColor theme="9"/>
    <pageSetUpPr fitToPage="1"/>
  </sheetPr>
  <dimension ref="A1:BE44"/>
  <sheetViews>
    <sheetView showGridLines="0" zoomScale="50" zoomScaleNormal="50" zoomScaleSheetLayoutView="20" workbookViewId="0">
      <selection activeCell="T34" sqref="T33:T34"/>
    </sheetView>
  </sheetViews>
  <sheetFormatPr defaultColWidth="9.140625" defaultRowHeight="12.75" x14ac:dyDescent="0.2"/>
  <cols>
    <col min="1" max="1" width="8.42578125" style="3" customWidth="1"/>
    <col min="2" max="2" width="8.7109375" style="3" customWidth="1"/>
    <col min="3" max="3" width="5.5703125" style="3" customWidth="1"/>
    <col min="4" max="4" width="35.7109375" style="3" customWidth="1"/>
    <col min="5" max="5" width="10.7109375" style="3" hidden="1" customWidth="1"/>
    <col min="6" max="6" width="20.85546875" style="3" customWidth="1"/>
    <col min="7" max="12" width="8.7109375" style="3" customWidth="1"/>
    <col min="13" max="13" width="4.7109375" style="3" customWidth="1"/>
    <col min="14" max="23" width="8.7109375" style="3" customWidth="1"/>
    <col min="24" max="24" width="4.7109375" style="3" customWidth="1"/>
    <col min="25" max="28" width="8.7109375" style="3" customWidth="1"/>
    <col min="29" max="31" width="8.7109375" style="3" hidden="1" customWidth="1"/>
    <col min="32" max="32" width="6.7109375" style="3" customWidth="1"/>
    <col min="33" max="34" width="9.140625" style="3" customWidth="1"/>
    <col min="35" max="36" width="8.7109375" style="3" customWidth="1"/>
    <col min="37" max="37" width="13.7109375" style="3" customWidth="1"/>
    <col min="38" max="38" width="8.7109375" style="4" customWidth="1"/>
    <col min="39" max="39" width="8.7109375" style="3" customWidth="1"/>
    <col min="40" max="16384" width="9.140625" style="3"/>
  </cols>
  <sheetData>
    <row r="1" spans="2:57" ht="35.1" customHeight="1" thickBot="1" x14ac:dyDescent="0.4">
      <c r="B1" s="1720" t="s">
        <v>482</v>
      </c>
      <c r="C1" s="1721"/>
      <c r="D1" s="1721"/>
    </row>
    <row r="2" spans="2:57" ht="30" customHeight="1" thickBot="1" x14ac:dyDescent="0.45">
      <c r="B2" s="329"/>
      <c r="C2" s="307"/>
      <c r="D2" s="307"/>
      <c r="E2" s="307"/>
      <c r="F2" s="307"/>
      <c r="G2" s="307"/>
      <c r="H2" s="307"/>
      <c r="I2" s="307"/>
      <c r="J2" s="338"/>
      <c r="K2" s="339"/>
      <c r="L2" s="338"/>
      <c r="M2" s="339"/>
      <c r="N2" s="339"/>
      <c r="O2" s="339"/>
      <c r="P2" s="307"/>
      <c r="Q2" s="307"/>
      <c r="R2" s="307"/>
      <c r="S2" s="986" t="s">
        <v>533</v>
      </c>
      <c r="T2" s="307"/>
      <c r="U2" s="307"/>
      <c r="V2" s="307"/>
      <c r="W2" s="307"/>
      <c r="X2" s="307"/>
      <c r="Y2" s="307"/>
      <c r="Z2" s="307"/>
      <c r="AA2" s="307"/>
      <c r="AB2" s="684" t="s">
        <v>431</v>
      </c>
      <c r="AC2" s="307"/>
      <c r="AD2" s="307"/>
      <c r="AE2" s="307"/>
      <c r="AF2" s="685" t="s">
        <v>432</v>
      </c>
      <c r="AG2" s="307"/>
      <c r="AH2" s="307"/>
      <c r="AI2" s="307"/>
      <c r="AJ2" s="307"/>
      <c r="AK2" s="307"/>
      <c r="AL2" s="307"/>
      <c r="AM2" s="331"/>
    </row>
    <row r="3" spans="2:57" ht="35.1" customHeight="1" thickBot="1" x14ac:dyDescent="0.3">
      <c r="B3" s="319"/>
      <c r="C3" s="1758" t="s">
        <v>176</v>
      </c>
      <c r="D3" s="1759"/>
      <c r="E3" s="226"/>
      <c r="F3" s="876" t="s">
        <v>435</v>
      </c>
      <c r="G3" s="909" t="s">
        <v>407</v>
      </c>
      <c r="H3" s="910" t="s">
        <v>406</v>
      </c>
      <c r="I3" s="909" t="s">
        <v>358</v>
      </c>
      <c r="J3" s="911" t="s">
        <v>495</v>
      </c>
      <c r="K3" s="909" t="s">
        <v>360</v>
      </c>
      <c r="L3" s="910" t="s">
        <v>356</v>
      </c>
      <c r="M3" s="912"/>
      <c r="N3" s="909" t="s">
        <v>403</v>
      </c>
      <c r="O3" s="913" t="s">
        <v>440</v>
      </c>
      <c r="P3" s="909" t="s">
        <v>413</v>
      </c>
      <c r="Q3" s="910" t="s">
        <v>400</v>
      </c>
      <c r="R3" s="910" t="s">
        <v>399</v>
      </c>
      <c r="S3" s="909" t="s">
        <v>398</v>
      </c>
      <c r="T3" s="914" t="s">
        <v>397</v>
      </c>
      <c r="U3" s="909" t="s">
        <v>370</v>
      </c>
      <c r="V3" s="910" t="s">
        <v>371</v>
      </c>
      <c r="W3" s="451" t="s">
        <v>372</v>
      </c>
      <c r="X3" s="912"/>
      <c r="Y3" s="910" t="s">
        <v>393</v>
      </c>
      <c r="Z3" s="915" t="s">
        <v>389</v>
      </c>
      <c r="AA3" s="910" t="s">
        <v>395</v>
      </c>
      <c r="AB3" s="916" t="s">
        <v>396</v>
      </c>
      <c r="AC3" s="1567" t="s">
        <v>346</v>
      </c>
      <c r="AD3" s="1568"/>
      <c r="AE3" s="1569"/>
      <c r="AF3" s="1731" t="s">
        <v>94</v>
      </c>
      <c r="AG3" s="1732"/>
      <c r="AH3" s="1732"/>
      <c r="AI3" s="1732"/>
      <c r="AJ3" s="1732"/>
      <c r="AK3" s="1732"/>
      <c r="AL3" s="1733"/>
      <c r="AM3" s="321"/>
      <c r="AP3" s="140"/>
      <c r="AQ3" s="140"/>
      <c r="AR3" s="140"/>
      <c r="AS3" s="140"/>
      <c r="AT3" s="140"/>
      <c r="AU3" s="140"/>
      <c r="AV3" s="140"/>
      <c r="AW3" s="140"/>
    </row>
    <row r="4" spans="2:57" ht="30" customHeight="1" x14ac:dyDescent="0.35">
      <c r="B4" s="319"/>
      <c r="C4" s="1763" t="s">
        <v>96</v>
      </c>
      <c r="D4" s="1764"/>
      <c r="E4" s="1753" t="s">
        <v>468</v>
      </c>
      <c r="F4" s="907" t="s">
        <v>361</v>
      </c>
      <c r="G4" s="1750" t="s">
        <v>25</v>
      </c>
      <c r="H4" s="1725" t="s">
        <v>33</v>
      </c>
      <c r="I4" s="1750" t="s">
        <v>99</v>
      </c>
      <c r="J4" s="1667" t="s">
        <v>30</v>
      </c>
      <c r="K4" s="1727" t="s">
        <v>100</v>
      </c>
      <c r="L4" s="1723" t="s">
        <v>17</v>
      </c>
      <c r="M4" s="917"/>
      <c r="N4" s="1727" t="s">
        <v>102</v>
      </c>
      <c r="O4" s="1746" t="s">
        <v>97</v>
      </c>
      <c r="P4" s="1727" t="s">
        <v>129</v>
      </c>
      <c r="Q4" s="1723" t="s">
        <v>98</v>
      </c>
      <c r="R4" s="1723" t="s">
        <v>25</v>
      </c>
      <c r="S4" s="1727" t="s">
        <v>18</v>
      </c>
      <c r="T4" s="1725" t="s">
        <v>99</v>
      </c>
      <c r="U4" s="1727" t="s">
        <v>30</v>
      </c>
      <c r="V4" s="1723" t="s">
        <v>100</v>
      </c>
      <c r="W4" s="1624" t="s">
        <v>17</v>
      </c>
      <c r="X4" s="917"/>
      <c r="Y4" s="1723" t="s">
        <v>102</v>
      </c>
      <c r="Z4" s="1729" t="s">
        <v>97</v>
      </c>
      <c r="AA4" s="1725" t="s">
        <v>129</v>
      </c>
      <c r="AB4" s="1735" t="s">
        <v>98</v>
      </c>
      <c r="AC4" s="1644" t="s">
        <v>434</v>
      </c>
      <c r="AD4" s="1427"/>
      <c r="AE4" s="1645"/>
      <c r="AF4" s="1629" t="s">
        <v>148</v>
      </c>
      <c r="AG4" s="1626" t="s">
        <v>105</v>
      </c>
      <c r="AH4" s="1632" t="s">
        <v>106</v>
      </c>
      <c r="AI4" s="1635" t="s">
        <v>107</v>
      </c>
      <c r="AJ4" s="1638" t="s">
        <v>108</v>
      </c>
      <c r="AK4" s="1741" t="s">
        <v>109</v>
      </c>
      <c r="AL4" s="1652" t="s">
        <v>110</v>
      </c>
      <c r="AM4" s="321"/>
      <c r="AP4" s="140"/>
      <c r="AQ4" s="140"/>
      <c r="AR4" s="140"/>
      <c r="AS4" s="140"/>
      <c r="AT4" s="140"/>
      <c r="AU4" s="140"/>
      <c r="AV4" s="140"/>
      <c r="AW4" s="140"/>
    </row>
    <row r="5" spans="2:57" ht="30" customHeight="1" thickBot="1" x14ac:dyDescent="0.3">
      <c r="B5" s="309"/>
      <c r="C5" s="1760" t="s">
        <v>177</v>
      </c>
      <c r="D5" s="1761"/>
      <c r="E5" s="1754"/>
      <c r="F5" s="244" t="s">
        <v>355</v>
      </c>
      <c r="G5" s="1751"/>
      <c r="H5" s="1726"/>
      <c r="I5" s="1751"/>
      <c r="J5" s="1668"/>
      <c r="K5" s="1728"/>
      <c r="L5" s="1724"/>
      <c r="M5" s="917"/>
      <c r="N5" s="1728"/>
      <c r="O5" s="1747"/>
      <c r="P5" s="1728"/>
      <c r="Q5" s="1724"/>
      <c r="R5" s="1724"/>
      <c r="S5" s="1728"/>
      <c r="T5" s="1726"/>
      <c r="U5" s="1728"/>
      <c r="V5" s="1724"/>
      <c r="W5" s="1625"/>
      <c r="X5" s="917"/>
      <c r="Y5" s="1724"/>
      <c r="Z5" s="1730"/>
      <c r="AA5" s="1726"/>
      <c r="AB5" s="1736"/>
      <c r="AC5" s="1644"/>
      <c r="AD5" s="1427"/>
      <c r="AE5" s="1645"/>
      <c r="AF5" s="1630"/>
      <c r="AG5" s="1627"/>
      <c r="AH5" s="1633"/>
      <c r="AI5" s="1636"/>
      <c r="AJ5" s="1639"/>
      <c r="AK5" s="1742"/>
      <c r="AL5" s="1653"/>
      <c r="AM5" s="321"/>
      <c r="AQ5" s="142"/>
      <c r="AR5" s="57"/>
      <c r="AS5" s="57"/>
      <c r="AT5" s="17"/>
      <c r="AU5" s="17"/>
    </row>
    <row r="6" spans="2:57" ht="30" customHeight="1" x14ac:dyDescent="0.2">
      <c r="B6" s="319"/>
      <c r="C6" s="1760">
        <v>631644484</v>
      </c>
      <c r="D6" s="1761"/>
      <c r="E6" s="1754"/>
      <c r="F6" s="880" t="s">
        <v>113</v>
      </c>
      <c r="G6" s="918" t="s">
        <v>170</v>
      </c>
      <c r="H6" s="919" t="s">
        <v>214</v>
      </c>
      <c r="I6" s="918" t="s">
        <v>159</v>
      </c>
      <c r="J6" s="920" t="s">
        <v>461</v>
      </c>
      <c r="K6" s="918" t="s">
        <v>175</v>
      </c>
      <c r="L6" s="921" t="s">
        <v>316</v>
      </c>
      <c r="M6" s="922"/>
      <c r="N6" s="918" t="s">
        <v>452</v>
      </c>
      <c r="O6" s="923" t="s">
        <v>323</v>
      </c>
      <c r="P6" s="918" t="s">
        <v>454</v>
      </c>
      <c r="Q6" s="921" t="s">
        <v>217</v>
      </c>
      <c r="R6" s="921" t="s">
        <v>214</v>
      </c>
      <c r="S6" s="918" t="s">
        <v>208</v>
      </c>
      <c r="T6" s="919" t="s">
        <v>452</v>
      </c>
      <c r="U6" s="918" t="s">
        <v>451</v>
      </c>
      <c r="V6" s="921" t="s">
        <v>213</v>
      </c>
      <c r="W6" s="924" t="s">
        <v>165</v>
      </c>
      <c r="X6" s="922"/>
      <c r="Y6" s="921" t="s">
        <v>451</v>
      </c>
      <c r="Z6" s="925" t="s">
        <v>274</v>
      </c>
      <c r="AA6" s="919" t="s">
        <v>165</v>
      </c>
      <c r="AB6" s="926" t="s">
        <v>456</v>
      </c>
      <c r="AC6" s="1644"/>
      <c r="AD6" s="1427"/>
      <c r="AE6" s="1645"/>
      <c r="AF6" s="1630"/>
      <c r="AG6" s="1627"/>
      <c r="AH6" s="1633"/>
      <c r="AI6" s="1636"/>
      <c r="AJ6" s="1639"/>
      <c r="AK6" s="1742"/>
      <c r="AL6" s="1653"/>
      <c r="AM6" s="340"/>
    </row>
    <row r="7" spans="2:57" ht="30" customHeight="1" thickBot="1" x14ac:dyDescent="0.25">
      <c r="B7" s="319"/>
      <c r="C7" s="1678" t="s">
        <v>178</v>
      </c>
      <c r="D7" s="1679"/>
      <c r="E7" s="1754"/>
      <c r="F7" s="908" t="s">
        <v>116</v>
      </c>
      <c r="G7" s="927" t="s">
        <v>443</v>
      </c>
      <c r="H7" s="903" t="s">
        <v>443</v>
      </c>
      <c r="I7" s="928" t="s">
        <v>443</v>
      </c>
      <c r="J7" s="888" t="s">
        <v>444</v>
      </c>
      <c r="K7" s="928" t="s">
        <v>444</v>
      </c>
      <c r="L7" s="904" t="s">
        <v>444</v>
      </c>
      <c r="M7" s="922"/>
      <c r="N7" s="928" t="s">
        <v>445</v>
      </c>
      <c r="O7" s="929" t="s">
        <v>445</v>
      </c>
      <c r="P7" s="928" t="s">
        <v>446</v>
      </c>
      <c r="Q7" s="904" t="s">
        <v>446</v>
      </c>
      <c r="R7" s="904" t="s">
        <v>446</v>
      </c>
      <c r="S7" s="928" t="s">
        <v>446</v>
      </c>
      <c r="T7" s="903" t="s">
        <v>447</v>
      </c>
      <c r="U7" s="928" t="s">
        <v>447</v>
      </c>
      <c r="V7" s="904" t="s">
        <v>447</v>
      </c>
      <c r="W7" s="886" t="s">
        <v>447</v>
      </c>
      <c r="X7" s="922"/>
      <c r="Y7" s="904" t="s">
        <v>448</v>
      </c>
      <c r="Z7" s="930" t="s">
        <v>448</v>
      </c>
      <c r="AA7" s="903" t="s">
        <v>448</v>
      </c>
      <c r="AB7" s="931" t="s">
        <v>449</v>
      </c>
      <c r="AC7" s="890">
        <v>1</v>
      </c>
      <c r="AD7" s="891">
        <v>2</v>
      </c>
      <c r="AE7" s="892">
        <v>3</v>
      </c>
      <c r="AF7" s="1739"/>
      <c r="AG7" s="1740"/>
      <c r="AH7" s="1745"/>
      <c r="AI7" s="1737"/>
      <c r="AJ7" s="1734"/>
      <c r="AK7" s="1743"/>
      <c r="AL7" s="1744"/>
      <c r="AM7" s="340"/>
      <c r="AO7" s="7"/>
      <c r="AP7" s="58"/>
      <c r="AQ7" s="58"/>
      <c r="AR7" s="58"/>
      <c r="AS7" s="58"/>
      <c r="AT7" s="58"/>
      <c r="AU7" s="58"/>
    </row>
    <row r="8" spans="2:57" ht="30" customHeight="1" x14ac:dyDescent="0.2">
      <c r="B8" s="319"/>
      <c r="C8" s="609">
        <v>1</v>
      </c>
      <c r="D8" s="1099" t="s">
        <v>179</v>
      </c>
      <c r="E8" s="1100">
        <v>33</v>
      </c>
      <c r="F8" s="598">
        <v>27</v>
      </c>
      <c r="G8" s="402"/>
      <c r="H8" s="402"/>
      <c r="I8" s="402"/>
      <c r="J8" s="830"/>
      <c r="K8" s="830"/>
      <c r="L8" s="830"/>
      <c r="M8" s="831"/>
      <c r="N8" s="830"/>
      <c r="O8" s="396"/>
      <c r="P8" s="396"/>
      <c r="Q8" s="396"/>
      <c r="R8" s="396"/>
      <c r="S8" s="396"/>
      <c r="T8" s="396"/>
      <c r="U8" s="396"/>
      <c r="V8" s="396"/>
      <c r="W8" s="396"/>
      <c r="X8" s="831"/>
      <c r="Y8" s="396"/>
      <c r="Z8" s="396"/>
      <c r="AA8" s="396"/>
      <c r="AB8" s="396"/>
      <c r="AC8" s="932"/>
      <c r="AD8" s="933"/>
      <c r="AE8" s="934"/>
      <c r="AF8" s="935">
        <f t="shared" ref="AF8:AF18" si="0">COUNT(G8:AE8)</f>
        <v>0</v>
      </c>
      <c r="AG8" s="936">
        <f t="shared" ref="AG8:AG18" si="1">AF8*F8</f>
        <v>0</v>
      </c>
      <c r="AH8" s="937">
        <f t="shared" ref="AH8:AH18" si="2">SUM(G8:AE8)</f>
        <v>0</v>
      </c>
      <c r="AI8" s="938">
        <f t="shared" ref="AI8:AI18" si="3">AH8-AG8</f>
        <v>0</v>
      </c>
      <c r="AJ8" s="939" t="e">
        <f t="shared" ref="AJ8:AJ18" si="4">AH8/AF8</f>
        <v>#DIV/0!</v>
      </c>
      <c r="AK8" s="940" t="e">
        <f t="shared" ref="AK8:AK18" si="5">(AJ8/F8)*100</f>
        <v>#DIV/0!</v>
      </c>
      <c r="AL8" s="941" t="e">
        <f t="shared" ref="AL8:AL18" si="6">AJ8/25</f>
        <v>#DIV/0!</v>
      </c>
      <c r="AM8" s="321"/>
      <c r="AP8" s="17"/>
    </row>
    <row r="9" spans="2:57" ht="30" customHeight="1" x14ac:dyDescent="0.35">
      <c r="B9" s="319"/>
      <c r="C9" s="1101">
        <v>2</v>
      </c>
      <c r="D9" s="1102" t="s">
        <v>348</v>
      </c>
      <c r="E9" s="395">
        <v>29</v>
      </c>
      <c r="F9" s="984">
        <v>26</v>
      </c>
      <c r="G9" s="403"/>
      <c r="H9" s="403"/>
      <c r="I9" s="403"/>
      <c r="J9" s="832"/>
      <c r="K9" s="833"/>
      <c r="L9" s="834"/>
      <c r="M9" s="831"/>
      <c r="N9" s="832"/>
      <c r="O9" s="832"/>
      <c r="P9" s="400"/>
      <c r="Q9" s="400"/>
      <c r="R9" s="400"/>
      <c r="S9" s="400"/>
      <c r="T9" s="400"/>
      <c r="U9" s="400"/>
      <c r="V9" s="832"/>
      <c r="W9" s="400"/>
      <c r="X9" s="831"/>
      <c r="Y9" s="400"/>
      <c r="Z9" s="400"/>
      <c r="AA9" s="832"/>
      <c r="AB9" s="400"/>
      <c r="AC9" s="943"/>
      <c r="AD9" s="942"/>
      <c r="AE9" s="388"/>
      <c r="AF9" s="944">
        <f t="shared" si="0"/>
        <v>0</v>
      </c>
      <c r="AG9" s="945">
        <f t="shared" si="1"/>
        <v>0</v>
      </c>
      <c r="AH9" s="252">
        <f t="shared" si="2"/>
        <v>0</v>
      </c>
      <c r="AI9" s="946">
        <f t="shared" si="3"/>
        <v>0</v>
      </c>
      <c r="AJ9" s="947" t="e">
        <f t="shared" si="4"/>
        <v>#DIV/0!</v>
      </c>
      <c r="AK9" s="948" t="e">
        <f t="shared" si="5"/>
        <v>#DIV/0!</v>
      </c>
      <c r="AL9" s="949" t="e">
        <f t="shared" si="6"/>
        <v>#DIV/0!</v>
      </c>
      <c r="AM9" s="321"/>
      <c r="AQ9" s="93" t="s">
        <v>342</v>
      </c>
      <c r="AR9" s="93"/>
      <c r="AS9" s="93"/>
      <c r="AT9" s="93"/>
      <c r="AU9" s="93"/>
      <c r="AV9" s="93"/>
      <c r="AW9" s="93"/>
      <c r="AX9" s="93"/>
      <c r="AY9" s="93"/>
      <c r="AZ9" s="93"/>
      <c r="BA9" s="93"/>
    </row>
    <row r="10" spans="2:57" ht="30" customHeight="1" x14ac:dyDescent="0.35">
      <c r="B10" s="319"/>
      <c r="C10" s="588">
        <v>3</v>
      </c>
      <c r="D10" s="589" t="s">
        <v>180</v>
      </c>
      <c r="E10" s="393">
        <v>31</v>
      </c>
      <c r="F10" s="452">
        <v>23</v>
      </c>
      <c r="G10" s="404"/>
      <c r="H10" s="404"/>
      <c r="I10" s="404"/>
      <c r="J10" s="795"/>
      <c r="K10" s="835"/>
      <c r="L10" s="836"/>
      <c r="M10" s="831"/>
      <c r="N10" s="795"/>
      <c r="O10" s="795"/>
      <c r="P10" s="399"/>
      <c r="Q10" s="716"/>
      <c r="R10" s="716"/>
      <c r="S10" s="716"/>
      <c r="T10" s="716"/>
      <c r="U10" s="716"/>
      <c r="V10" s="795"/>
      <c r="W10" s="716"/>
      <c r="X10" s="831"/>
      <c r="Y10" s="716"/>
      <c r="Z10" s="716"/>
      <c r="AA10" s="795"/>
      <c r="AB10" s="716"/>
      <c r="AC10" s="943"/>
      <c r="AD10" s="942"/>
      <c r="AE10" s="388"/>
      <c r="AF10" s="951">
        <f t="shared" si="0"/>
        <v>0</v>
      </c>
      <c r="AG10" s="952">
        <f t="shared" si="1"/>
        <v>0</v>
      </c>
      <c r="AH10" s="953">
        <f t="shared" si="2"/>
        <v>0</v>
      </c>
      <c r="AI10" s="954">
        <f t="shared" si="3"/>
        <v>0</v>
      </c>
      <c r="AJ10" s="955" t="e">
        <f t="shared" si="4"/>
        <v>#DIV/0!</v>
      </c>
      <c r="AK10" s="956" t="e">
        <f t="shared" si="5"/>
        <v>#DIV/0!</v>
      </c>
      <c r="AL10" s="957" t="e">
        <f t="shared" si="6"/>
        <v>#DIV/0!</v>
      </c>
      <c r="AM10" s="321"/>
      <c r="AQ10" s="93"/>
      <c r="AR10" s="93"/>
      <c r="AS10" s="93"/>
      <c r="AT10" s="93"/>
      <c r="AU10" s="93"/>
      <c r="AV10" s="93"/>
      <c r="AW10" s="93"/>
      <c r="AX10" s="93"/>
      <c r="AY10" s="93"/>
      <c r="AZ10" s="93"/>
      <c r="BA10" s="93"/>
    </row>
    <row r="11" spans="2:57" ht="30" customHeight="1" x14ac:dyDescent="0.35">
      <c r="B11" s="319"/>
      <c r="C11" s="1103">
        <v>4</v>
      </c>
      <c r="D11" s="1102" t="s">
        <v>182</v>
      </c>
      <c r="E11" s="395">
        <v>27</v>
      </c>
      <c r="F11" s="984">
        <v>23</v>
      </c>
      <c r="G11" s="405"/>
      <c r="H11" s="405"/>
      <c r="I11" s="405"/>
      <c r="J11" s="398"/>
      <c r="K11" s="398"/>
      <c r="L11" s="398"/>
      <c r="M11" s="831"/>
      <c r="N11" s="398"/>
      <c r="O11" s="398"/>
      <c r="P11" s="400"/>
      <c r="Q11" s="398"/>
      <c r="R11" s="400"/>
      <c r="S11" s="398"/>
      <c r="T11" s="398"/>
      <c r="U11" s="398"/>
      <c r="V11" s="398"/>
      <c r="W11" s="398"/>
      <c r="X11" s="831"/>
      <c r="Y11" s="398"/>
      <c r="Z11" s="398"/>
      <c r="AA11" s="398"/>
      <c r="AB11" s="398"/>
      <c r="AC11" s="943"/>
      <c r="AD11" s="942"/>
      <c r="AE11" s="388"/>
      <c r="AF11" s="944">
        <f t="shared" si="0"/>
        <v>0</v>
      </c>
      <c r="AG11" s="945">
        <f t="shared" si="1"/>
        <v>0</v>
      </c>
      <c r="AH11" s="252">
        <f t="shared" si="2"/>
        <v>0</v>
      </c>
      <c r="AI11" s="946">
        <f t="shared" si="3"/>
        <v>0</v>
      </c>
      <c r="AJ11" s="947" t="e">
        <f t="shared" si="4"/>
        <v>#DIV/0!</v>
      </c>
      <c r="AK11" s="948" t="e">
        <f t="shared" si="5"/>
        <v>#DIV/0!</v>
      </c>
      <c r="AL11" s="949" t="e">
        <f t="shared" si="6"/>
        <v>#DIV/0!</v>
      </c>
      <c r="AM11" s="321"/>
      <c r="AQ11" s="93" t="s">
        <v>344</v>
      </c>
    </row>
    <row r="12" spans="2:57" ht="30" customHeight="1" x14ac:dyDescent="0.35">
      <c r="B12" s="319"/>
      <c r="C12" s="615">
        <v>5</v>
      </c>
      <c r="D12" s="589" t="s">
        <v>183</v>
      </c>
      <c r="E12" s="393">
        <v>25</v>
      </c>
      <c r="F12" s="452">
        <v>22</v>
      </c>
      <c r="G12" s="404"/>
      <c r="H12" s="404"/>
      <c r="I12" s="404"/>
      <c r="J12" s="795"/>
      <c r="K12" s="795"/>
      <c r="L12" s="795"/>
      <c r="M12" s="831"/>
      <c r="N12" s="795"/>
      <c r="O12" s="795"/>
      <c r="P12" s="399"/>
      <c r="Q12" s="716"/>
      <c r="R12" s="716"/>
      <c r="S12" s="716"/>
      <c r="T12" s="716"/>
      <c r="U12" s="716"/>
      <c r="V12" s="795"/>
      <c r="W12" s="716"/>
      <c r="X12" s="831"/>
      <c r="Y12" s="716"/>
      <c r="Z12" s="716"/>
      <c r="AA12" s="795"/>
      <c r="AB12" s="716"/>
      <c r="AC12" s="958"/>
      <c r="AD12" s="950"/>
      <c r="AE12" s="387"/>
      <c r="AF12" s="959">
        <f t="shared" si="0"/>
        <v>0</v>
      </c>
      <c r="AG12" s="952">
        <f t="shared" si="1"/>
        <v>0</v>
      </c>
      <c r="AH12" s="953">
        <f t="shared" si="2"/>
        <v>0</v>
      </c>
      <c r="AI12" s="954">
        <f t="shared" si="3"/>
        <v>0</v>
      </c>
      <c r="AJ12" s="955" t="e">
        <f t="shared" si="4"/>
        <v>#DIV/0!</v>
      </c>
      <c r="AK12" s="956" t="e">
        <f t="shared" si="5"/>
        <v>#DIV/0!</v>
      </c>
      <c r="AL12" s="957" t="e">
        <f t="shared" si="6"/>
        <v>#DIV/0!</v>
      </c>
      <c r="AM12" s="321"/>
      <c r="AQ12" s="93" t="s">
        <v>345</v>
      </c>
      <c r="AT12" s="115"/>
    </row>
    <row r="13" spans="2:57" ht="30" customHeight="1" x14ac:dyDescent="0.35">
      <c r="B13" s="319"/>
      <c r="C13" s="1101">
        <v>6</v>
      </c>
      <c r="D13" s="1102" t="s">
        <v>184</v>
      </c>
      <c r="E13" s="395">
        <v>25</v>
      </c>
      <c r="F13" s="984">
        <v>22</v>
      </c>
      <c r="G13" s="838"/>
      <c r="H13" s="403"/>
      <c r="I13" s="403"/>
      <c r="J13" s="832"/>
      <c r="K13" s="832"/>
      <c r="L13" s="832"/>
      <c r="M13" s="831"/>
      <c r="N13" s="832"/>
      <c r="O13" s="832"/>
      <c r="P13" s="400"/>
      <c r="Q13" s="400"/>
      <c r="R13" s="400"/>
      <c r="S13" s="400"/>
      <c r="T13" s="400"/>
      <c r="U13" s="400"/>
      <c r="V13" s="832"/>
      <c r="W13" s="400"/>
      <c r="X13" s="831"/>
      <c r="Y13" s="400"/>
      <c r="Z13" s="400"/>
      <c r="AA13" s="832"/>
      <c r="AB13" s="400"/>
      <c r="AC13" s="943"/>
      <c r="AD13" s="942"/>
      <c r="AE13" s="388"/>
      <c r="AF13" s="944">
        <f t="shared" si="0"/>
        <v>0</v>
      </c>
      <c r="AG13" s="945">
        <f t="shared" si="1"/>
        <v>0</v>
      </c>
      <c r="AH13" s="252">
        <f t="shared" si="2"/>
        <v>0</v>
      </c>
      <c r="AI13" s="946">
        <f t="shared" si="3"/>
        <v>0</v>
      </c>
      <c r="AJ13" s="947" t="e">
        <f t="shared" si="4"/>
        <v>#DIV/0!</v>
      </c>
      <c r="AK13" s="948" t="e">
        <f t="shared" si="5"/>
        <v>#DIV/0!</v>
      </c>
      <c r="AL13" s="949" t="e">
        <f t="shared" si="6"/>
        <v>#DIV/0!</v>
      </c>
      <c r="AM13" s="321"/>
      <c r="AQ13" s="93" t="s">
        <v>343</v>
      </c>
      <c r="AT13" s="115"/>
    </row>
    <row r="14" spans="2:57" ht="30" customHeight="1" x14ac:dyDescent="0.2">
      <c r="B14" s="319"/>
      <c r="C14" s="588">
        <v>7</v>
      </c>
      <c r="D14" s="589" t="s">
        <v>181</v>
      </c>
      <c r="E14" s="393">
        <v>27</v>
      </c>
      <c r="F14" s="452">
        <v>21</v>
      </c>
      <c r="G14" s="406"/>
      <c r="H14" s="406"/>
      <c r="I14" s="406"/>
      <c r="J14" s="716"/>
      <c r="K14" s="716"/>
      <c r="L14" s="716"/>
      <c r="M14" s="831"/>
      <c r="N14" s="716"/>
      <c r="O14" s="716"/>
      <c r="P14" s="399"/>
      <c r="Q14" s="716"/>
      <c r="R14" s="716"/>
      <c r="S14" s="716"/>
      <c r="T14" s="716"/>
      <c r="U14" s="716"/>
      <c r="V14" s="716"/>
      <c r="W14" s="716"/>
      <c r="X14" s="831"/>
      <c r="Y14" s="716"/>
      <c r="Z14" s="716"/>
      <c r="AA14" s="716"/>
      <c r="AB14" s="716"/>
      <c r="AC14" s="958"/>
      <c r="AD14" s="950"/>
      <c r="AE14" s="387"/>
      <c r="AF14" s="959">
        <f t="shared" si="0"/>
        <v>0</v>
      </c>
      <c r="AG14" s="960">
        <f t="shared" si="1"/>
        <v>0</v>
      </c>
      <c r="AH14" s="953">
        <f t="shared" si="2"/>
        <v>0</v>
      </c>
      <c r="AI14" s="961">
        <f t="shared" si="3"/>
        <v>0</v>
      </c>
      <c r="AJ14" s="962" t="e">
        <f t="shared" si="4"/>
        <v>#DIV/0!</v>
      </c>
      <c r="AK14" s="963" t="e">
        <f t="shared" si="5"/>
        <v>#DIV/0!</v>
      </c>
      <c r="AL14" s="964" t="e">
        <f t="shared" si="6"/>
        <v>#DIV/0!</v>
      </c>
      <c r="AM14" s="321"/>
    </row>
    <row r="15" spans="2:57" ht="30" customHeight="1" x14ac:dyDescent="0.2">
      <c r="B15" s="319"/>
      <c r="C15" s="847">
        <v>8</v>
      </c>
      <c r="D15" s="1102" t="s">
        <v>349</v>
      </c>
      <c r="E15" s="395">
        <v>22</v>
      </c>
      <c r="F15" s="984">
        <v>20</v>
      </c>
      <c r="G15" s="403"/>
      <c r="H15" s="403"/>
      <c r="I15" s="403"/>
      <c r="J15" s="832"/>
      <c r="K15" s="832"/>
      <c r="L15" s="832"/>
      <c r="M15" s="831"/>
      <c r="N15" s="832"/>
      <c r="O15" s="832"/>
      <c r="P15" s="400"/>
      <c r="Q15" s="398"/>
      <c r="R15" s="398"/>
      <c r="S15" s="398"/>
      <c r="T15" s="398"/>
      <c r="U15" s="398"/>
      <c r="V15" s="832"/>
      <c r="W15" s="398"/>
      <c r="X15" s="831"/>
      <c r="Y15" s="398"/>
      <c r="Z15" s="398"/>
      <c r="AA15" s="832"/>
      <c r="AB15" s="398"/>
      <c r="AC15" s="943"/>
      <c r="AD15" s="942"/>
      <c r="AE15" s="388"/>
      <c r="AF15" s="944">
        <f t="shared" si="0"/>
        <v>0</v>
      </c>
      <c r="AG15" s="945">
        <f t="shared" si="1"/>
        <v>0</v>
      </c>
      <c r="AH15" s="252">
        <f t="shared" si="2"/>
        <v>0</v>
      </c>
      <c r="AI15" s="946">
        <f t="shared" si="3"/>
        <v>0</v>
      </c>
      <c r="AJ15" s="947" t="e">
        <f t="shared" si="4"/>
        <v>#DIV/0!</v>
      </c>
      <c r="AK15" s="948" t="e">
        <f t="shared" si="5"/>
        <v>#DIV/0!</v>
      </c>
      <c r="AL15" s="949" t="e">
        <f t="shared" si="6"/>
        <v>#DIV/0!</v>
      </c>
      <c r="AM15" s="321"/>
    </row>
    <row r="16" spans="2:57" ht="30" customHeight="1" x14ac:dyDescent="0.2">
      <c r="B16" s="319"/>
      <c r="C16" s="588">
        <v>9</v>
      </c>
      <c r="D16" s="589" t="s">
        <v>185</v>
      </c>
      <c r="E16" s="393">
        <v>20</v>
      </c>
      <c r="F16" s="452">
        <v>20</v>
      </c>
      <c r="G16" s="404"/>
      <c r="H16" s="404"/>
      <c r="I16" s="404"/>
      <c r="J16" s="795"/>
      <c r="K16" s="795"/>
      <c r="L16" s="795"/>
      <c r="M16" s="831"/>
      <c r="N16" s="795"/>
      <c r="O16" s="795"/>
      <c r="P16" s="399"/>
      <c r="Q16" s="399"/>
      <c r="R16" s="399"/>
      <c r="S16" s="399"/>
      <c r="T16" s="399"/>
      <c r="U16" s="399"/>
      <c r="V16" s="795"/>
      <c r="W16" s="399"/>
      <c r="X16" s="831"/>
      <c r="Y16" s="399"/>
      <c r="Z16" s="399"/>
      <c r="AA16" s="795"/>
      <c r="AB16" s="399"/>
      <c r="AC16" s="958"/>
      <c r="AD16" s="950"/>
      <c r="AE16" s="387"/>
      <c r="AF16" s="959">
        <f t="shared" si="0"/>
        <v>0</v>
      </c>
      <c r="AG16" s="960">
        <f t="shared" si="1"/>
        <v>0</v>
      </c>
      <c r="AH16" s="953">
        <f t="shared" si="2"/>
        <v>0</v>
      </c>
      <c r="AI16" s="962">
        <f t="shared" si="3"/>
        <v>0</v>
      </c>
      <c r="AJ16" s="962" t="e">
        <f t="shared" si="4"/>
        <v>#DIV/0!</v>
      </c>
      <c r="AK16" s="963" t="e">
        <f t="shared" si="5"/>
        <v>#DIV/0!</v>
      </c>
      <c r="AL16" s="964" t="e">
        <f t="shared" si="6"/>
        <v>#DIV/0!</v>
      </c>
      <c r="AM16" s="321"/>
      <c r="AQ16" s="1722" t="s">
        <v>481</v>
      </c>
      <c r="AR16" s="1722"/>
      <c r="AS16" s="1722"/>
      <c r="AT16" s="1722"/>
      <c r="AU16" s="1722"/>
      <c r="AV16" s="1722"/>
      <c r="AW16" s="1722"/>
      <c r="AX16" s="1722"/>
      <c r="AY16" s="1722"/>
      <c r="AZ16" s="1722"/>
      <c r="BA16" s="1722"/>
      <c r="BB16" s="1722"/>
      <c r="BC16" s="1722"/>
      <c r="BD16" s="1722"/>
      <c r="BE16" s="1722"/>
    </row>
    <row r="17" spans="1:57" ht="30" customHeight="1" x14ac:dyDescent="0.2">
      <c r="B17" s="319"/>
      <c r="C17" s="569">
        <v>10</v>
      </c>
      <c r="D17" s="1104" t="s">
        <v>186</v>
      </c>
      <c r="E17" s="585">
        <v>18</v>
      </c>
      <c r="F17" s="409">
        <v>18</v>
      </c>
      <c r="G17" s="405"/>
      <c r="H17" s="405"/>
      <c r="I17" s="405"/>
      <c r="J17" s="398"/>
      <c r="K17" s="398"/>
      <c r="L17" s="398"/>
      <c r="M17" s="831"/>
      <c r="N17" s="398"/>
      <c r="O17" s="398"/>
      <c r="P17" s="400"/>
      <c r="Q17" s="398"/>
      <c r="R17" s="398"/>
      <c r="S17" s="398"/>
      <c r="T17" s="398"/>
      <c r="U17" s="398"/>
      <c r="V17" s="398"/>
      <c r="W17" s="398"/>
      <c r="X17" s="831"/>
      <c r="Y17" s="398"/>
      <c r="Z17" s="398"/>
      <c r="AA17" s="398"/>
      <c r="AB17" s="398"/>
      <c r="AC17" s="943"/>
      <c r="AD17" s="942"/>
      <c r="AE17" s="388"/>
      <c r="AF17" s="944">
        <f t="shared" si="0"/>
        <v>0</v>
      </c>
      <c r="AG17" s="945">
        <f t="shared" si="1"/>
        <v>0</v>
      </c>
      <c r="AH17" s="252">
        <f t="shared" si="2"/>
        <v>0</v>
      </c>
      <c r="AI17" s="946">
        <f t="shared" si="3"/>
        <v>0</v>
      </c>
      <c r="AJ17" s="947" t="e">
        <f t="shared" si="4"/>
        <v>#DIV/0!</v>
      </c>
      <c r="AK17" s="948" t="e">
        <f t="shared" si="5"/>
        <v>#DIV/0!</v>
      </c>
      <c r="AL17" s="949" t="e">
        <f t="shared" si="6"/>
        <v>#DIV/0!</v>
      </c>
      <c r="AM17" s="321"/>
      <c r="AP17" s="60"/>
      <c r="AQ17" s="1722"/>
      <c r="AR17" s="1722"/>
      <c r="AS17" s="1722"/>
      <c r="AT17" s="1722"/>
      <c r="AU17" s="1722"/>
      <c r="AV17" s="1722"/>
      <c r="AW17" s="1722"/>
      <c r="AX17" s="1722"/>
      <c r="AY17" s="1722"/>
      <c r="AZ17" s="1722"/>
      <c r="BA17" s="1722"/>
      <c r="BB17" s="1722"/>
      <c r="BC17" s="1722"/>
      <c r="BD17" s="1722"/>
      <c r="BE17" s="1722"/>
    </row>
    <row r="18" spans="1:57" ht="30" customHeight="1" thickBot="1" x14ac:dyDescent="0.25">
      <c r="B18" s="319"/>
      <c r="C18" s="618">
        <v>11</v>
      </c>
      <c r="D18" s="1105" t="s">
        <v>187</v>
      </c>
      <c r="E18" s="586">
        <v>10</v>
      </c>
      <c r="F18" s="608">
        <v>9</v>
      </c>
      <c r="G18" s="408"/>
      <c r="H18" s="408"/>
      <c r="I18" s="408"/>
      <c r="J18" s="839"/>
      <c r="K18" s="839"/>
      <c r="L18" s="839"/>
      <c r="M18" s="831"/>
      <c r="N18" s="839"/>
      <c r="O18" s="839"/>
      <c r="P18" s="455"/>
      <c r="Q18" s="839"/>
      <c r="R18" s="839"/>
      <c r="S18" s="839"/>
      <c r="T18" s="839"/>
      <c r="U18" s="839"/>
      <c r="V18" s="839"/>
      <c r="W18" s="839"/>
      <c r="X18" s="831"/>
      <c r="Y18" s="839"/>
      <c r="Z18" s="839"/>
      <c r="AA18" s="839"/>
      <c r="AB18" s="839"/>
      <c r="AC18" s="966"/>
      <c r="AD18" s="965"/>
      <c r="AE18" s="967"/>
      <c r="AF18" s="968">
        <f t="shared" si="0"/>
        <v>0</v>
      </c>
      <c r="AG18" s="969">
        <f t="shared" si="1"/>
        <v>0</v>
      </c>
      <c r="AH18" s="970">
        <f t="shared" si="2"/>
        <v>0</v>
      </c>
      <c r="AI18" s="971">
        <f t="shared" si="3"/>
        <v>0</v>
      </c>
      <c r="AJ18" s="972" t="e">
        <f t="shared" si="4"/>
        <v>#DIV/0!</v>
      </c>
      <c r="AK18" s="973" t="e">
        <f t="shared" si="5"/>
        <v>#DIV/0!</v>
      </c>
      <c r="AL18" s="974" t="e">
        <f t="shared" si="6"/>
        <v>#DIV/0!</v>
      </c>
      <c r="AM18" s="321"/>
    </row>
    <row r="19" spans="1:57" ht="30" customHeight="1" thickBot="1" x14ac:dyDescent="0.4">
      <c r="B19" s="341"/>
      <c r="C19" s="1755" t="s">
        <v>467</v>
      </c>
      <c r="D19" s="1756"/>
      <c r="E19" s="1756"/>
      <c r="F19" s="1757"/>
      <c r="G19" s="975">
        <f t="shared" ref="G19:AB19" si="7">COUNT(G4:G18)</f>
        <v>0</v>
      </c>
      <c r="H19" s="975">
        <f t="shared" si="7"/>
        <v>0</v>
      </c>
      <c r="I19" s="975">
        <f t="shared" si="7"/>
        <v>0</v>
      </c>
      <c r="J19" s="975">
        <f t="shared" si="7"/>
        <v>0</v>
      </c>
      <c r="K19" s="975">
        <f t="shared" si="7"/>
        <v>0</v>
      </c>
      <c r="L19" s="975">
        <f t="shared" si="7"/>
        <v>0</v>
      </c>
      <c r="M19" s="976"/>
      <c r="N19" s="975">
        <f t="shared" si="7"/>
        <v>0</v>
      </c>
      <c r="O19" s="975">
        <f t="shared" si="7"/>
        <v>0</v>
      </c>
      <c r="P19" s="975">
        <f t="shared" si="7"/>
        <v>0</v>
      </c>
      <c r="Q19" s="975">
        <f t="shared" si="7"/>
        <v>0</v>
      </c>
      <c r="R19" s="975">
        <f t="shared" si="7"/>
        <v>0</v>
      </c>
      <c r="S19" s="975">
        <f t="shared" si="7"/>
        <v>0</v>
      </c>
      <c r="T19" s="975">
        <f t="shared" si="7"/>
        <v>0</v>
      </c>
      <c r="U19" s="975">
        <f t="shared" si="7"/>
        <v>0</v>
      </c>
      <c r="V19" s="975">
        <f t="shared" si="7"/>
        <v>0</v>
      </c>
      <c r="W19" s="975">
        <f t="shared" si="7"/>
        <v>0</v>
      </c>
      <c r="X19" s="976"/>
      <c r="Y19" s="975">
        <f t="shared" si="7"/>
        <v>0</v>
      </c>
      <c r="Z19" s="975">
        <f t="shared" si="7"/>
        <v>0</v>
      </c>
      <c r="AA19" s="975">
        <f t="shared" si="7"/>
        <v>0</v>
      </c>
      <c r="AB19" s="975">
        <f t="shared" si="7"/>
        <v>0</v>
      </c>
      <c r="AC19" s="977"/>
      <c r="AD19" s="977"/>
      <c r="AE19" s="978"/>
      <c r="AF19" s="979">
        <f>AVERAGE(AF3:AF18)</f>
        <v>0</v>
      </c>
      <c r="AG19" s="980">
        <f>SUM(AG3:AG18)</f>
        <v>0</v>
      </c>
      <c r="AH19" s="980">
        <f>SUM(AH3:AH18)</f>
        <v>0</v>
      </c>
      <c r="AI19" s="980"/>
      <c r="AJ19" s="981"/>
      <c r="AK19" s="982"/>
      <c r="AL19" s="983" t="e">
        <f>AVERAGE(AL3:AL18)</f>
        <v>#DIV/0!</v>
      </c>
      <c r="AM19" s="321"/>
    </row>
    <row r="20" spans="1:57" ht="30" customHeight="1" x14ac:dyDescent="0.2">
      <c r="B20" s="341"/>
      <c r="C20" s="24"/>
      <c r="D20" s="24"/>
      <c r="E20" s="24"/>
      <c r="F20" s="31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8"/>
      <c r="AG20" s="342"/>
      <c r="AH20" s="18"/>
      <c r="AI20" s="342"/>
      <c r="AJ20" s="343"/>
      <c r="AK20" s="344"/>
      <c r="AL20" s="344"/>
      <c r="AM20" s="321"/>
    </row>
    <row r="21" spans="1:57" ht="30" customHeight="1" x14ac:dyDescent="0.2">
      <c r="B21" s="319"/>
      <c r="C21" s="26"/>
      <c r="D21" s="26"/>
      <c r="E21" s="26"/>
      <c r="F21" s="1572" t="s">
        <v>529</v>
      </c>
      <c r="G21" s="1573"/>
      <c r="H21" s="1573"/>
      <c r="I21" s="1573"/>
      <c r="J21" s="1573"/>
      <c r="K21" s="1573"/>
      <c r="L21" s="1573"/>
      <c r="M21" s="1573"/>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4"/>
      <c r="AJ21" s="1575"/>
      <c r="AK21" s="1509"/>
      <c r="AL21" s="1509"/>
      <c r="AM21" s="321"/>
    </row>
    <row r="22" spans="1:57" ht="30" customHeight="1" x14ac:dyDescent="0.35">
      <c r="B22" s="319"/>
      <c r="C22" s="1497"/>
      <c r="D22" s="26"/>
      <c r="E22" s="26"/>
      <c r="F22" s="676" t="s">
        <v>4</v>
      </c>
      <c r="G22" s="73"/>
      <c r="H22" s="230"/>
      <c r="I22" s="73"/>
      <c r="J22" s="230"/>
      <c r="K22" s="73"/>
      <c r="L22" s="230"/>
      <c r="M22" s="674"/>
      <c r="N22" s="73"/>
      <c r="O22" s="73"/>
      <c r="P22" s="73"/>
      <c r="Q22" s="230"/>
      <c r="R22" s="230"/>
      <c r="S22" s="73"/>
      <c r="T22" s="230"/>
      <c r="U22" s="73"/>
      <c r="V22" s="230"/>
      <c r="W22" s="73"/>
      <c r="X22" s="674"/>
      <c r="Y22" s="230"/>
      <c r="Z22" s="230"/>
      <c r="AA22" s="230"/>
      <c r="AB22" s="73"/>
      <c r="AC22" s="74"/>
      <c r="AD22" s="74"/>
      <c r="AE22" s="74"/>
      <c r="AF22" s="1498" t="s">
        <v>4</v>
      </c>
      <c r="AG22" s="1498"/>
      <c r="AH22" s="1498"/>
      <c r="AI22" s="1577"/>
      <c r="AJ22" s="1575"/>
      <c r="AK22" s="1509"/>
      <c r="AL22" s="1509"/>
      <c r="AM22" s="321"/>
    </row>
    <row r="23" spans="1:57" ht="30" customHeight="1" x14ac:dyDescent="0.35">
      <c r="B23" s="319"/>
      <c r="C23" s="1497"/>
      <c r="D23" s="26"/>
      <c r="E23" s="26"/>
      <c r="F23" s="676" t="s">
        <v>3</v>
      </c>
      <c r="G23" s="73"/>
      <c r="H23" s="230"/>
      <c r="I23" s="73"/>
      <c r="J23" s="230"/>
      <c r="K23" s="73"/>
      <c r="L23" s="230"/>
      <c r="M23" s="674"/>
      <c r="N23" s="73"/>
      <c r="O23" s="73"/>
      <c r="P23" s="73"/>
      <c r="Q23" s="230"/>
      <c r="R23" s="230"/>
      <c r="S23" s="73"/>
      <c r="T23" s="230"/>
      <c r="U23" s="73"/>
      <c r="V23" s="230"/>
      <c r="W23" s="73"/>
      <c r="X23" s="674"/>
      <c r="Y23" s="230"/>
      <c r="Z23" s="230"/>
      <c r="AA23" s="230"/>
      <c r="AB23" s="73"/>
      <c r="AC23" s="345"/>
      <c r="AD23" s="345"/>
      <c r="AE23" s="345"/>
      <c r="AF23" s="1498" t="s">
        <v>3</v>
      </c>
      <c r="AG23" s="1498"/>
      <c r="AH23" s="1498"/>
      <c r="AI23" s="1577"/>
      <c r="AJ23" s="1575"/>
      <c r="AK23" s="1509"/>
      <c r="AL23" s="1509"/>
      <c r="AM23" s="321"/>
    </row>
    <row r="24" spans="1:57" ht="30" customHeight="1" x14ac:dyDescent="0.35">
      <c r="B24" s="319"/>
      <c r="C24" s="1497"/>
      <c r="D24" s="26"/>
      <c r="E24" s="26"/>
      <c r="F24" s="680" t="s">
        <v>127</v>
      </c>
      <c r="G24" s="73"/>
      <c r="H24" s="230"/>
      <c r="I24" s="73"/>
      <c r="J24" s="230"/>
      <c r="K24" s="73"/>
      <c r="L24" s="230"/>
      <c r="M24" s="674"/>
      <c r="N24" s="73"/>
      <c r="O24" s="73"/>
      <c r="P24" s="73"/>
      <c r="Q24" s="230"/>
      <c r="R24" s="230"/>
      <c r="S24" s="73"/>
      <c r="T24" s="230"/>
      <c r="U24" s="73"/>
      <c r="V24" s="230"/>
      <c r="W24" s="73"/>
      <c r="X24" s="674"/>
      <c r="Y24" s="230"/>
      <c r="Z24" s="230"/>
      <c r="AA24" s="230"/>
      <c r="AB24" s="73"/>
      <c r="AC24" s="345"/>
      <c r="AD24" s="345"/>
      <c r="AE24" s="345"/>
      <c r="AF24" s="1498" t="s">
        <v>127</v>
      </c>
      <c r="AG24" s="1498"/>
      <c r="AH24" s="1498"/>
      <c r="AI24" s="1577"/>
      <c r="AJ24" s="1575"/>
      <c r="AK24" s="1509"/>
      <c r="AL24" s="1509"/>
      <c r="AM24" s="321"/>
    </row>
    <row r="25" spans="1:57" ht="99.95" customHeight="1" x14ac:dyDescent="0.2">
      <c r="A25" s="8"/>
      <c r="B25" s="323"/>
      <c r="C25" s="1497"/>
      <c r="D25" s="27"/>
      <c r="E25" s="27"/>
      <c r="F25" s="677">
        <f>AVERAGE(G25:AB25)</f>
        <v>1</v>
      </c>
      <c r="G25" s="522">
        <v>1</v>
      </c>
      <c r="H25" s="521"/>
      <c r="I25" s="522"/>
      <c r="J25" s="521"/>
      <c r="K25" s="522"/>
      <c r="L25" s="521"/>
      <c r="M25" s="679" t="s">
        <v>29</v>
      </c>
      <c r="N25" s="522"/>
      <c r="O25" s="522"/>
      <c r="P25" s="522"/>
      <c r="Q25" s="521"/>
      <c r="R25" s="521"/>
      <c r="S25" s="522"/>
      <c r="T25" s="521"/>
      <c r="U25" s="522"/>
      <c r="V25" s="521"/>
      <c r="W25" s="522"/>
      <c r="X25" s="679" t="s">
        <v>29</v>
      </c>
      <c r="Y25" s="521"/>
      <c r="Z25" s="521"/>
      <c r="AA25" s="521"/>
      <c r="AB25" s="522"/>
      <c r="AC25" s="1748"/>
      <c r="AD25" s="1748"/>
      <c r="AE25" s="1748"/>
      <c r="AF25" s="1579">
        <f>SUM(G25:AB25)</f>
        <v>1</v>
      </c>
      <c r="AG25" s="1580"/>
      <c r="AH25" s="1581"/>
      <c r="AI25" s="1577"/>
      <c r="AJ25" s="1575"/>
      <c r="AK25" s="1509"/>
      <c r="AL25" s="1509"/>
      <c r="AM25" s="321"/>
      <c r="AN25" s="8"/>
    </row>
    <row r="26" spans="1:57" s="8" customFormat="1" ht="24.95" customHeight="1" x14ac:dyDescent="0.2">
      <c r="A26" s="3"/>
      <c r="B26" s="319"/>
      <c r="C26" s="1497"/>
      <c r="D26" s="26"/>
      <c r="E26" s="26"/>
      <c r="F26" s="473" t="s">
        <v>429</v>
      </c>
      <c r="G26" s="67">
        <v>1</v>
      </c>
      <c r="H26" s="67">
        <v>2</v>
      </c>
      <c r="I26" s="67">
        <v>3</v>
      </c>
      <c r="J26" s="67">
        <v>4</v>
      </c>
      <c r="K26" s="67">
        <v>5</v>
      </c>
      <c r="L26" s="67">
        <v>6</v>
      </c>
      <c r="M26" s="67">
        <v>7</v>
      </c>
      <c r="N26" s="67">
        <v>8</v>
      </c>
      <c r="O26" s="67">
        <v>9</v>
      </c>
      <c r="P26" s="67">
        <v>10</v>
      </c>
      <c r="Q26" s="67">
        <v>11</v>
      </c>
      <c r="R26" s="67">
        <v>12</v>
      </c>
      <c r="S26" s="67">
        <v>13</v>
      </c>
      <c r="T26" s="67">
        <v>14</v>
      </c>
      <c r="U26" s="67">
        <v>15</v>
      </c>
      <c r="V26" s="67">
        <v>16</v>
      </c>
      <c r="W26" s="67">
        <v>17</v>
      </c>
      <c r="X26" s="67">
        <v>18</v>
      </c>
      <c r="Y26" s="67">
        <v>19</v>
      </c>
      <c r="Z26" s="67">
        <v>20</v>
      </c>
      <c r="AA26" s="67">
        <v>21</v>
      </c>
      <c r="AB26" s="67">
        <v>22</v>
      </c>
      <c r="AC26" s="63"/>
      <c r="AD26" s="63"/>
      <c r="AE26" s="63"/>
      <c r="AF26" s="1738"/>
      <c r="AG26" s="1738"/>
      <c r="AH26" s="1738"/>
      <c r="AI26" s="64"/>
      <c r="AJ26" s="1575"/>
      <c r="AK26" s="1509"/>
      <c r="AL26" s="1509"/>
      <c r="AM26" s="321"/>
      <c r="AN26" s="3"/>
      <c r="AP26" s="3"/>
      <c r="AQ26" s="3"/>
      <c r="AR26" s="3"/>
      <c r="AS26" s="3"/>
      <c r="AT26" s="3"/>
      <c r="AU26" s="3"/>
    </row>
    <row r="27" spans="1:57" ht="24.95" customHeight="1" thickBot="1" x14ac:dyDescent="0.25">
      <c r="B27" s="324"/>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7"/>
      <c r="AM27" s="328"/>
    </row>
    <row r="28" spans="1:57" ht="24.95" customHeight="1" x14ac:dyDescent="0.2">
      <c r="AL28" s="501"/>
    </row>
    <row r="30" spans="1:57" ht="18" x14ac:dyDescent="0.25">
      <c r="G30" s="30"/>
      <c r="H30" s="30"/>
      <c r="I30" s="30"/>
      <c r="J30" s="30"/>
      <c r="K30" s="30"/>
      <c r="L30" s="30"/>
      <c r="M30" s="30"/>
      <c r="N30" s="30"/>
      <c r="O30" s="30"/>
      <c r="P30" s="30"/>
      <c r="Q30" s="30"/>
      <c r="R30" s="30"/>
      <c r="S30" s="30"/>
      <c r="T30" s="30"/>
      <c r="U30" s="30"/>
      <c r="V30" s="30"/>
      <c r="W30" s="30"/>
      <c r="X30" s="30"/>
      <c r="Y30" s="30"/>
      <c r="Z30" s="30"/>
      <c r="AA30" s="30"/>
      <c r="AB30" s="30"/>
    </row>
    <row r="31" spans="1:57" ht="24.95" customHeight="1" x14ac:dyDescent="0.35">
      <c r="D31" s="93"/>
      <c r="E31" s="93"/>
      <c r="H31" s="519"/>
      <c r="AL31" s="3"/>
    </row>
    <row r="32" spans="1:57" ht="24.95" customHeight="1" x14ac:dyDescent="0.2">
      <c r="AL32" s="3"/>
    </row>
    <row r="33" spans="2:38" ht="24.95" customHeight="1" x14ac:dyDescent="0.2">
      <c r="AL33" s="3"/>
    </row>
    <row r="34" spans="2:38" ht="24.95" customHeight="1" x14ac:dyDescent="0.2">
      <c r="AL34" s="3"/>
    </row>
    <row r="35" spans="2:38" ht="24.95" customHeight="1" x14ac:dyDescent="0.2">
      <c r="B35" s="1752"/>
      <c r="C35" s="1752"/>
      <c r="D35" s="125"/>
      <c r="E35" s="125"/>
      <c r="F35" s="127"/>
    </row>
    <row r="36" spans="2:38" ht="24.95" customHeight="1" x14ac:dyDescent="0.2">
      <c r="B36" s="1752"/>
      <c r="C36" s="1752"/>
      <c r="D36" s="125"/>
      <c r="E36" s="125"/>
      <c r="F36" s="127"/>
      <c r="G36" s="1749"/>
      <c r="H36" s="1749"/>
      <c r="I36" s="1749"/>
      <c r="J36" s="1749"/>
      <c r="K36" s="1749"/>
    </row>
    <row r="37" spans="2:38" ht="24.95" customHeight="1" x14ac:dyDescent="0.2">
      <c r="B37" s="1752"/>
      <c r="C37" s="1752"/>
      <c r="D37" s="125"/>
      <c r="E37" s="125"/>
      <c r="F37" s="127"/>
    </row>
    <row r="38" spans="2:38" ht="24.95" customHeight="1" x14ac:dyDescent="0.2">
      <c r="B38" s="1752"/>
      <c r="C38" s="1752"/>
      <c r="D38" s="125"/>
      <c r="E38" s="125"/>
      <c r="F38" s="127"/>
    </row>
    <row r="39" spans="2:38" ht="24.95" customHeight="1" x14ac:dyDescent="0.2">
      <c r="B39" s="1752"/>
      <c r="C39" s="1752"/>
      <c r="D39" s="125"/>
      <c r="E39" s="125"/>
      <c r="F39" s="127"/>
    </row>
    <row r="40" spans="2:38" ht="24.95" customHeight="1" x14ac:dyDescent="0.2">
      <c r="B40" s="1752"/>
      <c r="C40" s="1752"/>
      <c r="D40" s="125"/>
      <c r="E40" s="125"/>
      <c r="F40" s="127"/>
    </row>
    <row r="41" spans="2:38" ht="24.95" customHeight="1" x14ac:dyDescent="0.2">
      <c r="B41" s="1752"/>
      <c r="C41" s="1752"/>
      <c r="D41" s="125"/>
      <c r="E41" s="125"/>
      <c r="F41" s="127"/>
    </row>
    <row r="42" spans="2:38" ht="24.95" customHeight="1" x14ac:dyDescent="0.2">
      <c r="B42" s="1752"/>
      <c r="C42" s="1752"/>
      <c r="D42" s="1752"/>
      <c r="E42" s="1752"/>
      <c r="F42" s="1752"/>
    </row>
    <row r="43" spans="2:38" ht="24.95" customHeight="1" x14ac:dyDescent="0.2">
      <c r="B43" s="1762"/>
      <c r="C43" s="1762"/>
      <c r="D43" s="1752"/>
      <c r="E43" s="1752"/>
      <c r="F43" s="1752"/>
    </row>
    <row r="44" spans="2:38" ht="24.95" customHeight="1" x14ac:dyDescent="0.2"/>
  </sheetData>
  <sortState xmlns:xlrd2="http://schemas.microsoft.com/office/spreadsheetml/2017/richdata2" ref="D8:AL18">
    <sortCondition descending="1" ref="F8:F18"/>
  </sortState>
  <mergeCells count="61">
    <mergeCell ref="C3:D3"/>
    <mergeCell ref="C5:D5"/>
    <mergeCell ref="C6:D6"/>
    <mergeCell ref="C7:D7"/>
    <mergeCell ref="D43:F43"/>
    <mergeCell ref="D42:F42"/>
    <mergeCell ref="B35:C35"/>
    <mergeCell ref="C22:C26"/>
    <mergeCell ref="B41:C41"/>
    <mergeCell ref="B42:C42"/>
    <mergeCell ref="B43:C43"/>
    <mergeCell ref="B36:C36"/>
    <mergeCell ref="B38:C38"/>
    <mergeCell ref="B37:C37"/>
    <mergeCell ref="C4:D4"/>
    <mergeCell ref="B39:C39"/>
    <mergeCell ref="B40:C40"/>
    <mergeCell ref="H4:H5"/>
    <mergeCell ref="K4:K5"/>
    <mergeCell ref="J4:J5"/>
    <mergeCell ref="G4:G5"/>
    <mergeCell ref="E4:E7"/>
    <mergeCell ref="C19:F19"/>
    <mergeCell ref="N4:N5"/>
    <mergeCell ref="O4:O5"/>
    <mergeCell ref="L4:L5"/>
    <mergeCell ref="AC25:AE25"/>
    <mergeCell ref="G36:K36"/>
    <mergeCell ref="I4:I5"/>
    <mergeCell ref="AF24:AH24"/>
    <mergeCell ref="AJ21:AL26"/>
    <mergeCell ref="AI22:AI25"/>
    <mergeCell ref="AI4:AI7"/>
    <mergeCell ref="AC4:AE6"/>
    <mergeCell ref="AF26:AH26"/>
    <mergeCell ref="AF23:AH23"/>
    <mergeCell ref="AF25:AH25"/>
    <mergeCell ref="F21:AI21"/>
    <mergeCell ref="AF22:AH22"/>
    <mergeCell ref="AF4:AF7"/>
    <mergeCell ref="AG4:AG7"/>
    <mergeCell ref="AK4:AK7"/>
    <mergeCell ref="AL4:AL7"/>
    <mergeCell ref="AH4:AH7"/>
    <mergeCell ref="AA4:AA5"/>
    <mergeCell ref="B1:D1"/>
    <mergeCell ref="AQ16:BE17"/>
    <mergeCell ref="W4:W5"/>
    <mergeCell ref="R4:R5"/>
    <mergeCell ref="T4:T5"/>
    <mergeCell ref="V4:V5"/>
    <mergeCell ref="U4:U5"/>
    <mergeCell ref="S4:S5"/>
    <mergeCell ref="Z4:Z5"/>
    <mergeCell ref="Y4:Y5"/>
    <mergeCell ref="AF3:AL3"/>
    <mergeCell ref="AJ4:AJ7"/>
    <mergeCell ref="AC3:AE3"/>
    <mergeCell ref="P4:P5"/>
    <mergeCell ref="Q4:Q5"/>
    <mergeCell ref="AB4:AB5"/>
  </mergeCells>
  <phoneticPr fontId="8" type="noConversion"/>
  <conditionalFormatting sqref="G19:L19 N19:W19 Y19:AB19">
    <cfRule type="cellIs" dxfId="7" priority="1" operator="equal">
      <formula>8</formula>
    </cfRule>
  </conditionalFormatting>
  <conditionalFormatting sqref="AI20">
    <cfRule type="cellIs" dxfId="6" priority="28" operator="greaterThan">
      <formula>0</formula>
    </cfRule>
  </conditionalFormatting>
  <conditionalFormatting sqref="AK20">
    <cfRule type="cellIs" dxfId="5" priority="2" operator="greaterThan">
      <formula>99</formula>
    </cfRule>
  </conditionalFormatting>
  <hyperlinks>
    <hyperlink ref="C7" r:id="rId1" xr:uid="{DD3C16DF-5AFB-4FD8-9121-DDC385841D9B}"/>
  </hyperlinks>
  <pageMargins left="0.25" right="0.25" top="0.75" bottom="0.75" header="0.3" footer="0.3"/>
  <pageSetup paperSize="9" scale="28" orientation="landscape" horizontalDpi="360" verticalDpi="360" r:id="rId2"/>
  <ignoredErrors>
    <ignoredError sqref="AF2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B178-CDEB-49F3-81D4-C42A429B550F}">
  <sheetPr>
    <tabColor rgb="FFFFFF00"/>
    <pageSetUpPr fitToPage="1"/>
  </sheetPr>
  <dimension ref="A1:BF35"/>
  <sheetViews>
    <sheetView showGridLines="0" zoomScale="50" zoomScaleNormal="50" workbookViewId="0">
      <selection activeCell="J12" sqref="J12"/>
    </sheetView>
  </sheetViews>
  <sheetFormatPr defaultColWidth="9.140625" defaultRowHeight="12.75" x14ac:dyDescent="0.2"/>
  <cols>
    <col min="1" max="1" width="8.42578125" style="3" customWidth="1"/>
    <col min="2" max="2" width="8.7109375" style="3" customWidth="1"/>
    <col min="3" max="3" width="5.5703125" style="4" customWidth="1"/>
    <col min="4" max="4" width="35.7109375" style="3" customWidth="1"/>
    <col min="5" max="6" width="9.140625" style="3" hidden="1" customWidth="1"/>
    <col min="7" max="7" width="20.85546875" style="3" customWidth="1"/>
    <col min="8" max="14" width="8.7109375" style="3" customWidth="1"/>
    <col min="15" max="15" width="4.7109375" style="3" customWidth="1"/>
    <col min="16" max="25" width="8.7109375" style="3" customWidth="1"/>
    <col min="26" max="26" width="4.7109375" style="3" customWidth="1"/>
    <col min="27" max="29" width="8.7109375" style="3" customWidth="1"/>
    <col min="30" max="32" width="8.7109375" style="3" hidden="1" customWidth="1"/>
    <col min="33" max="37" width="9.5703125" style="4" customWidth="1"/>
    <col min="38" max="38" width="14" style="3" customWidth="1"/>
    <col min="39" max="39" width="9.5703125" style="4" customWidth="1"/>
    <col min="40" max="40" width="8.7109375" style="3" customWidth="1"/>
    <col min="41" max="16384" width="9.140625" style="3"/>
  </cols>
  <sheetData>
    <row r="1" spans="2:58" ht="35.1" customHeight="1" thickBot="1" x14ac:dyDescent="0.4">
      <c r="B1" s="1720" t="s">
        <v>482</v>
      </c>
      <c r="C1" s="1720"/>
      <c r="D1" s="1720"/>
    </row>
    <row r="2" spans="2:58" ht="24.95" customHeight="1" thickBot="1" x14ac:dyDescent="0.35">
      <c r="B2" s="329"/>
      <c r="C2" s="29"/>
      <c r="D2" s="307"/>
      <c r="E2" s="307"/>
      <c r="F2" s="307"/>
      <c r="G2" s="307"/>
      <c r="H2" s="307"/>
      <c r="I2" s="307"/>
      <c r="J2" s="307"/>
      <c r="K2" s="307"/>
      <c r="L2" s="307"/>
      <c r="M2" s="307"/>
      <c r="N2" s="307"/>
      <c r="O2" s="307"/>
      <c r="P2" s="307"/>
      <c r="Q2" s="330"/>
      <c r="R2" s="307"/>
      <c r="S2" s="307"/>
      <c r="T2" s="307"/>
      <c r="U2" s="307"/>
      <c r="V2" s="307"/>
      <c r="W2" s="307"/>
      <c r="X2" s="307"/>
      <c r="Y2" s="307"/>
      <c r="Z2" s="307"/>
      <c r="AA2" s="307"/>
      <c r="AB2" s="307"/>
      <c r="AC2" s="304" t="s">
        <v>431</v>
      </c>
      <c r="AD2" s="307"/>
      <c r="AE2" s="307"/>
      <c r="AF2" s="307"/>
      <c r="AG2" s="306" t="s">
        <v>432</v>
      </c>
      <c r="AH2" s="29"/>
      <c r="AI2" s="29"/>
      <c r="AJ2" s="29"/>
      <c r="AK2" s="29"/>
      <c r="AL2" s="307"/>
      <c r="AM2" s="29"/>
      <c r="AN2" s="331"/>
    </row>
    <row r="3" spans="2:58" ht="35.1" customHeight="1" thickBot="1" x14ac:dyDescent="0.25">
      <c r="B3" s="319"/>
      <c r="C3" s="1770" t="s">
        <v>128</v>
      </c>
      <c r="D3" s="1771"/>
      <c r="E3" s="47"/>
      <c r="F3" s="47"/>
      <c r="G3" s="893" t="s">
        <v>435</v>
      </c>
      <c r="H3" s="1072" t="s">
        <v>357</v>
      </c>
      <c r="I3" s="1073" t="s">
        <v>378</v>
      </c>
      <c r="J3" s="1074" t="s">
        <v>379</v>
      </c>
      <c r="K3" s="1073" t="s">
        <v>380</v>
      </c>
      <c r="L3" s="1074" t="s">
        <v>381</v>
      </c>
      <c r="M3" s="1075" t="s">
        <v>356</v>
      </c>
      <c r="N3" s="1073" t="s">
        <v>363</v>
      </c>
      <c r="O3" s="877"/>
      <c r="P3" s="1073" t="s">
        <v>365</v>
      </c>
      <c r="Q3" s="1075" t="s">
        <v>382</v>
      </c>
      <c r="R3" s="1073" t="s">
        <v>383</v>
      </c>
      <c r="S3" s="1073" t="s">
        <v>368</v>
      </c>
      <c r="T3" s="1075" t="s">
        <v>384</v>
      </c>
      <c r="U3" s="1073" t="s">
        <v>385</v>
      </c>
      <c r="V3" s="1074" t="s">
        <v>386</v>
      </c>
      <c r="W3" s="1073" t="s">
        <v>387</v>
      </c>
      <c r="X3" s="1076" t="s">
        <v>455</v>
      </c>
      <c r="Y3" s="1077" t="s">
        <v>388</v>
      </c>
      <c r="Z3" s="877"/>
      <c r="AA3" s="1078" t="s">
        <v>389</v>
      </c>
      <c r="AB3" s="1073" t="s">
        <v>376</v>
      </c>
      <c r="AC3" s="1079" t="s">
        <v>390</v>
      </c>
      <c r="AD3" s="1567" t="s">
        <v>346</v>
      </c>
      <c r="AE3" s="1568"/>
      <c r="AF3" s="1569"/>
      <c r="AG3" s="1769" t="s">
        <v>94</v>
      </c>
      <c r="AH3" s="1650"/>
      <c r="AI3" s="1650"/>
      <c r="AJ3" s="1650"/>
      <c r="AK3" s="1650"/>
      <c r="AL3" s="1650"/>
      <c r="AM3" s="1651"/>
      <c r="AN3" s="321"/>
    </row>
    <row r="4" spans="2:58" ht="30" customHeight="1" x14ac:dyDescent="0.5">
      <c r="B4" s="319"/>
      <c r="C4" s="1772" t="s">
        <v>96</v>
      </c>
      <c r="D4" s="1773"/>
      <c r="E4" s="1783" t="s">
        <v>463</v>
      </c>
      <c r="F4" s="1783" t="s">
        <v>469</v>
      </c>
      <c r="G4" s="894" t="s">
        <v>361</v>
      </c>
      <c r="H4" s="1774" t="s">
        <v>17</v>
      </c>
      <c r="I4" s="1765" t="s">
        <v>101</v>
      </c>
      <c r="J4" s="1788" t="s">
        <v>102</v>
      </c>
      <c r="K4" s="1765" t="s">
        <v>97</v>
      </c>
      <c r="L4" s="1776" t="s">
        <v>129</v>
      </c>
      <c r="M4" s="1768" t="s">
        <v>98</v>
      </c>
      <c r="N4" s="1765" t="s">
        <v>25</v>
      </c>
      <c r="O4" s="878"/>
      <c r="P4" s="1765" t="s">
        <v>99</v>
      </c>
      <c r="Q4" s="1768" t="s">
        <v>30</v>
      </c>
      <c r="R4" s="1765" t="s">
        <v>100</v>
      </c>
      <c r="S4" s="1765" t="s">
        <v>17</v>
      </c>
      <c r="T4" s="1768" t="s">
        <v>101</v>
      </c>
      <c r="U4" s="1765" t="s">
        <v>102</v>
      </c>
      <c r="V4" s="1776" t="s">
        <v>97</v>
      </c>
      <c r="W4" s="1765" t="s">
        <v>129</v>
      </c>
      <c r="X4" s="1768" t="s">
        <v>98</v>
      </c>
      <c r="Y4" s="1784" t="s">
        <v>25</v>
      </c>
      <c r="Z4" s="878"/>
      <c r="AA4" s="1765" t="s">
        <v>99</v>
      </c>
      <c r="AB4" s="1765" t="s">
        <v>30</v>
      </c>
      <c r="AC4" s="1766" t="s">
        <v>100</v>
      </c>
      <c r="AD4" s="1644" t="s">
        <v>434</v>
      </c>
      <c r="AE4" s="1427"/>
      <c r="AF4" s="1427"/>
      <c r="AG4" s="1629" t="s">
        <v>130</v>
      </c>
      <c r="AH4" s="1626" t="s">
        <v>105</v>
      </c>
      <c r="AI4" s="1632" t="s">
        <v>106</v>
      </c>
      <c r="AJ4" s="1635" t="s">
        <v>107</v>
      </c>
      <c r="AK4" s="1638" t="s">
        <v>108</v>
      </c>
      <c r="AL4" s="1741" t="s">
        <v>109</v>
      </c>
      <c r="AM4" s="1652" t="s">
        <v>110</v>
      </c>
      <c r="AN4" s="321"/>
    </row>
    <row r="5" spans="2:58" ht="30" customHeight="1" x14ac:dyDescent="0.35">
      <c r="B5" s="319"/>
      <c r="C5" s="1674" t="s">
        <v>131</v>
      </c>
      <c r="D5" s="1675"/>
      <c r="E5" s="1783"/>
      <c r="F5" s="1783"/>
      <c r="G5" s="895" t="s">
        <v>355</v>
      </c>
      <c r="H5" s="1775"/>
      <c r="I5" s="1625"/>
      <c r="J5" s="1789"/>
      <c r="K5" s="1625"/>
      <c r="L5" s="1726"/>
      <c r="M5" s="1724"/>
      <c r="N5" s="1625"/>
      <c r="O5" s="878"/>
      <c r="P5" s="1625"/>
      <c r="Q5" s="1724"/>
      <c r="R5" s="1625"/>
      <c r="S5" s="1625"/>
      <c r="T5" s="1724"/>
      <c r="U5" s="1625"/>
      <c r="V5" s="1726"/>
      <c r="W5" s="1625"/>
      <c r="X5" s="1724"/>
      <c r="Y5" s="1668"/>
      <c r="Z5" s="878"/>
      <c r="AA5" s="1625"/>
      <c r="AB5" s="1625"/>
      <c r="AC5" s="1767"/>
      <c r="AD5" s="1644"/>
      <c r="AE5" s="1427"/>
      <c r="AF5" s="1427"/>
      <c r="AG5" s="1630"/>
      <c r="AH5" s="1627"/>
      <c r="AI5" s="1633"/>
      <c r="AJ5" s="1636"/>
      <c r="AK5" s="1639"/>
      <c r="AL5" s="1742"/>
      <c r="AM5" s="1653"/>
      <c r="AN5" s="321"/>
      <c r="AQ5" s="1782" t="s">
        <v>433</v>
      </c>
      <c r="AR5" s="1782"/>
      <c r="AS5" s="1782"/>
      <c r="AT5" s="1782"/>
      <c r="AU5" s="1782"/>
      <c r="AV5" s="1782"/>
      <c r="AW5" s="1782"/>
      <c r="AX5" s="1782"/>
    </row>
    <row r="6" spans="2:58" s="4" customFormat="1" ht="30" customHeight="1" x14ac:dyDescent="0.4">
      <c r="B6" s="332"/>
      <c r="C6" s="1780" t="s">
        <v>133</v>
      </c>
      <c r="D6" s="1781"/>
      <c r="E6" s="1783"/>
      <c r="F6" s="1783"/>
      <c r="G6" s="896" t="s">
        <v>113</v>
      </c>
      <c r="H6" s="897" t="s">
        <v>217</v>
      </c>
      <c r="I6" s="881" t="s">
        <v>214</v>
      </c>
      <c r="J6" s="898" t="s">
        <v>208</v>
      </c>
      <c r="K6" s="881" t="s">
        <v>450</v>
      </c>
      <c r="L6" s="898" t="s">
        <v>451</v>
      </c>
      <c r="M6" s="899" t="s">
        <v>316</v>
      </c>
      <c r="N6" s="881" t="s">
        <v>284</v>
      </c>
      <c r="O6" s="878"/>
      <c r="P6" s="881" t="s">
        <v>453</v>
      </c>
      <c r="Q6" s="899" t="s">
        <v>454</v>
      </c>
      <c r="R6" s="881" t="s">
        <v>173</v>
      </c>
      <c r="S6" s="881" t="s">
        <v>168</v>
      </c>
      <c r="T6" s="899" t="s">
        <v>208</v>
      </c>
      <c r="U6" s="881" t="s">
        <v>452</v>
      </c>
      <c r="V6" s="898" t="s">
        <v>323</v>
      </c>
      <c r="W6" s="881" t="s">
        <v>274</v>
      </c>
      <c r="X6" s="899" t="s">
        <v>284</v>
      </c>
      <c r="Y6" s="883" t="s">
        <v>450</v>
      </c>
      <c r="Z6" s="878"/>
      <c r="AA6" s="881" t="s">
        <v>274</v>
      </c>
      <c r="AB6" s="881" t="s">
        <v>165</v>
      </c>
      <c r="AC6" s="900" t="s">
        <v>456</v>
      </c>
      <c r="AD6" s="1644"/>
      <c r="AE6" s="1427"/>
      <c r="AF6" s="1427"/>
      <c r="AG6" s="1630"/>
      <c r="AH6" s="1627"/>
      <c r="AI6" s="1633"/>
      <c r="AJ6" s="1636"/>
      <c r="AK6" s="1639"/>
      <c r="AL6" s="1742"/>
      <c r="AM6" s="1653"/>
      <c r="AN6" s="333"/>
      <c r="AQ6" s="164"/>
      <c r="AR6" s="164"/>
      <c r="AS6" s="164"/>
      <c r="AT6" s="164"/>
      <c r="AU6" s="164"/>
      <c r="AV6" s="164"/>
      <c r="AW6" s="164"/>
      <c r="AX6" s="164"/>
      <c r="AY6" s="164"/>
      <c r="AZ6" s="164"/>
      <c r="BA6" s="164"/>
      <c r="BB6" s="164"/>
      <c r="BF6" s="164"/>
    </row>
    <row r="7" spans="2:58" s="7" customFormat="1" ht="30" customHeight="1" thickBot="1" x14ac:dyDescent="0.3">
      <c r="B7" s="119"/>
      <c r="C7" s="1786" t="s">
        <v>134</v>
      </c>
      <c r="D7" s="1787"/>
      <c r="E7" s="1783"/>
      <c r="F7" s="1783"/>
      <c r="G7" s="901" t="s">
        <v>116</v>
      </c>
      <c r="H7" s="902" t="s">
        <v>443</v>
      </c>
      <c r="I7" s="886" t="s">
        <v>443</v>
      </c>
      <c r="J7" s="903" t="s">
        <v>443</v>
      </c>
      <c r="K7" s="886" t="s">
        <v>444</v>
      </c>
      <c r="L7" s="903" t="s">
        <v>444</v>
      </c>
      <c r="M7" s="904" t="s">
        <v>444</v>
      </c>
      <c r="N7" s="886" t="s">
        <v>444</v>
      </c>
      <c r="O7" s="878"/>
      <c r="P7" s="886" t="s">
        <v>445</v>
      </c>
      <c r="Q7" s="904" t="s">
        <v>446</v>
      </c>
      <c r="R7" s="886" t="s">
        <v>446</v>
      </c>
      <c r="S7" s="886" t="s">
        <v>446</v>
      </c>
      <c r="T7" s="904" t="s">
        <v>446</v>
      </c>
      <c r="U7" s="886" t="s">
        <v>447</v>
      </c>
      <c r="V7" s="903" t="s">
        <v>447</v>
      </c>
      <c r="W7" s="886" t="s">
        <v>447</v>
      </c>
      <c r="X7" s="904" t="s">
        <v>447</v>
      </c>
      <c r="Y7" s="888" t="s">
        <v>448</v>
      </c>
      <c r="Z7" s="878"/>
      <c r="AA7" s="886" t="s">
        <v>448</v>
      </c>
      <c r="AB7" s="886" t="s">
        <v>448</v>
      </c>
      <c r="AC7" s="905" t="s">
        <v>449</v>
      </c>
      <c r="AD7" s="890">
        <v>1</v>
      </c>
      <c r="AE7" s="891">
        <v>2</v>
      </c>
      <c r="AF7" s="906">
        <v>3</v>
      </c>
      <c r="AG7" s="1631"/>
      <c r="AH7" s="1628"/>
      <c r="AI7" s="1634"/>
      <c r="AJ7" s="1637"/>
      <c r="AK7" s="1640"/>
      <c r="AL7" s="1785"/>
      <c r="AM7" s="1654"/>
      <c r="AN7" s="334"/>
    </row>
    <row r="8" spans="2:58" s="17" customFormat="1" ht="30" customHeight="1" x14ac:dyDescent="0.25">
      <c r="B8" s="314"/>
      <c r="C8" s="790">
        <v>1</v>
      </c>
      <c r="D8" s="1188" t="s">
        <v>135</v>
      </c>
      <c r="E8" s="1189">
        <v>54</v>
      </c>
      <c r="F8" s="1190">
        <v>54</v>
      </c>
      <c r="G8" s="1191">
        <v>52</v>
      </c>
      <c r="H8" s="401"/>
      <c r="I8" s="420"/>
      <c r="J8" s="420"/>
      <c r="K8" s="420"/>
      <c r="L8" s="420"/>
      <c r="M8" s="420"/>
      <c r="N8" s="420"/>
      <c r="O8" s="878"/>
      <c r="P8" s="420"/>
      <c r="Q8" s="420"/>
      <c r="R8" s="420"/>
      <c r="S8" s="420"/>
      <c r="T8" s="420"/>
      <c r="U8" s="420"/>
      <c r="V8" s="420"/>
      <c r="W8" s="420"/>
      <c r="X8" s="420"/>
      <c r="Y8" s="420"/>
      <c r="Z8" s="760"/>
      <c r="AA8" s="420"/>
      <c r="AB8" s="420"/>
      <c r="AC8" s="717"/>
      <c r="AD8" s="780"/>
      <c r="AE8" s="426"/>
      <c r="AF8" s="466"/>
      <c r="AG8" s="780">
        <f t="shared" ref="AG8:AG20" si="0">COUNT(H8:AF8)</f>
        <v>0</v>
      </c>
      <c r="AH8" s="433">
        <f t="shared" ref="AH8:AH20" si="1">AG8*G8</f>
        <v>0</v>
      </c>
      <c r="AI8" s="1192">
        <f t="shared" ref="AI8:AI20" si="2">SUM(H8:AF8)</f>
        <v>0</v>
      </c>
      <c r="AJ8" s="433">
        <f t="shared" ref="AJ8:AJ20" si="3">AI8-AH8</f>
        <v>0</v>
      </c>
      <c r="AK8" s="433" t="e">
        <f t="shared" ref="AK8:AK20" si="4">AI8/AG8</f>
        <v>#DIV/0!</v>
      </c>
      <c r="AL8" s="434" t="e">
        <f t="shared" ref="AL8:AL20" si="5">(AK8/G8)*100</f>
        <v>#DIV/0!</v>
      </c>
      <c r="AM8" s="435" t="e">
        <f t="shared" ref="AM8:AM20" si="6">AK8/25</f>
        <v>#DIV/0!</v>
      </c>
      <c r="AN8" s="315"/>
    </row>
    <row r="9" spans="2:58" s="17" customFormat="1" ht="30" customHeight="1" x14ac:dyDescent="0.25">
      <c r="B9" s="314"/>
      <c r="C9" s="1198">
        <v>2</v>
      </c>
      <c r="D9" s="1165" t="s">
        <v>567</v>
      </c>
      <c r="E9" s="1199">
        <v>51</v>
      </c>
      <c r="F9" s="1200">
        <v>53</v>
      </c>
      <c r="G9" s="1201">
        <v>52</v>
      </c>
      <c r="H9" s="1202"/>
      <c r="I9" s="1203"/>
      <c r="J9" s="1203"/>
      <c r="K9" s="1203"/>
      <c r="L9" s="1203"/>
      <c r="M9" s="1203"/>
      <c r="N9" s="1203"/>
      <c r="O9" s="878"/>
      <c r="P9" s="1203"/>
      <c r="Q9" s="1203"/>
      <c r="R9" s="1203"/>
      <c r="S9" s="1203"/>
      <c r="T9" s="1203"/>
      <c r="U9" s="1203"/>
      <c r="V9" s="1203"/>
      <c r="W9" s="1203"/>
      <c r="X9" s="1204"/>
      <c r="Y9" s="1204"/>
      <c r="Z9" s="760"/>
      <c r="AA9" s="1204"/>
      <c r="AB9" s="1204"/>
      <c r="AC9" s="1205"/>
      <c r="AD9" s="1206"/>
      <c r="AE9" s="1207"/>
      <c r="AF9" s="1200"/>
      <c r="AG9" s="1208">
        <f t="shared" si="0"/>
        <v>0</v>
      </c>
      <c r="AH9" s="1209">
        <f t="shared" si="1"/>
        <v>0</v>
      </c>
      <c r="AI9" s="1207">
        <f t="shared" si="2"/>
        <v>0</v>
      </c>
      <c r="AJ9" s="1209">
        <f t="shared" si="3"/>
        <v>0</v>
      </c>
      <c r="AK9" s="1209" t="e">
        <f t="shared" si="4"/>
        <v>#DIV/0!</v>
      </c>
      <c r="AL9" s="1210" t="e">
        <f t="shared" si="5"/>
        <v>#DIV/0!</v>
      </c>
      <c r="AM9" s="1211" t="e">
        <f t="shared" si="6"/>
        <v>#DIV/0!</v>
      </c>
      <c r="AN9" s="315"/>
    </row>
    <row r="10" spans="2:58" s="17" customFormat="1" ht="30" customHeight="1" x14ac:dyDescent="0.25">
      <c r="B10" s="314"/>
      <c r="C10" s="569">
        <v>3</v>
      </c>
      <c r="D10" s="1193" t="s">
        <v>138</v>
      </c>
      <c r="E10" s="1194">
        <v>30</v>
      </c>
      <c r="F10" s="1195">
        <v>35</v>
      </c>
      <c r="G10" s="1196">
        <v>47</v>
      </c>
      <c r="H10" s="462"/>
      <c r="I10" s="424"/>
      <c r="J10" s="424"/>
      <c r="K10" s="424"/>
      <c r="L10" s="424"/>
      <c r="M10" s="424"/>
      <c r="N10" s="424"/>
      <c r="O10" s="878"/>
      <c r="P10" s="424"/>
      <c r="Q10" s="424"/>
      <c r="R10" s="424"/>
      <c r="S10" s="424"/>
      <c r="T10" s="424"/>
      <c r="U10" s="424"/>
      <c r="V10" s="424"/>
      <c r="W10" s="424"/>
      <c r="X10" s="424"/>
      <c r="Y10" s="424"/>
      <c r="Z10" s="760"/>
      <c r="AA10" s="424"/>
      <c r="AB10" s="424"/>
      <c r="AC10" s="718"/>
      <c r="AD10" s="463"/>
      <c r="AE10" s="424"/>
      <c r="AF10" s="462"/>
      <c r="AG10" s="780">
        <f t="shared" si="0"/>
        <v>0</v>
      </c>
      <c r="AH10" s="439">
        <f t="shared" si="1"/>
        <v>0</v>
      </c>
      <c r="AI10" s="424">
        <f t="shared" si="2"/>
        <v>0</v>
      </c>
      <c r="AJ10" s="439">
        <f t="shared" si="3"/>
        <v>0</v>
      </c>
      <c r="AK10" s="439" t="e">
        <f t="shared" si="4"/>
        <v>#DIV/0!</v>
      </c>
      <c r="AL10" s="440" t="e">
        <f t="shared" si="5"/>
        <v>#DIV/0!</v>
      </c>
      <c r="AM10" s="441" t="e">
        <f t="shared" si="6"/>
        <v>#DIV/0!</v>
      </c>
      <c r="AN10" s="315"/>
    </row>
    <row r="11" spans="2:58" s="17" customFormat="1" ht="30" customHeight="1" x14ac:dyDescent="0.25">
      <c r="B11" s="314"/>
      <c r="C11" s="1124">
        <v>4</v>
      </c>
      <c r="D11" s="1165" t="s">
        <v>137</v>
      </c>
      <c r="E11" s="1199">
        <v>36</v>
      </c>
      <c r="F11" s="1212">
        <v>42</v>
      </c>
      <c r="G11" s="1201">
        <v>45</v>
      </c>
      <c r="H11" s="1213"/>
      <c r="I11" s="1207"/>
      <c r="J11" s="1207"/>
      <c r="K11" s="1207"/>
      <c r="L11" s="1207"/>
      <c r="M11" s="1207"/>
      <c r="N11" s="1207"/>
      <c r="O11" s="878"/>
      <c r="P11" s="1207"/>
      <c r="Q11" s="1207"/>
      <c r="R11" s="1207"/>
      <c r="S11" s="1207"/>
      <c r="T11" s="1207"/>
      <c r="U11" s="1207"/>
      <c r="V11" s="1207"/>
      <c r="W11" s="1207"/>
      <c r="X11" s="1207"/>
      <c r="Y11" s="1207"/>
      <c r="Z11" s="760"/>
      <c r="AA11" s="1207"/>
      <c r="AB11" s="1207"/>
      <c r="AC11" s="1214"/>
      <c r="AD11" s="1206"/>
      <c r="AE11" s="1207"/>
      <c r="AF11" s="1200"/>
      <c r="AG11" s="1208">
        <f t="shared" si="0"/>
        <v>0</v>
      </c>
      <c r="AH11" s="1209">
        <f t="shared" si="1"/>
        <v>0</v>
      </c>
      <c r="AI11" s="1207">
        <f t="shared" si="2"/>
        <v>0</v>
      </c>
      <c r="AJ11" s="1209">
        <f t="shared" si="3"/>
        <v>0</v>
      </c>
      <c r="AK11" s="1209" t="e">
        <f t="shared" si="4"/>
        <v>#DIV/0!</v>
      </c>
      <c r="AL11" s="1210" t="e">
        <f t="shared" si="5"/>
        <v>#DIV/0!</v>
      </c>
      <c r="AM11" s="1211" t="e">
        <f t="shared" si="6"/>
        <v>#DIV/0!</v>
      </c>
      <c r="AN11" s="315"/>
    </row>
    <row r="12" spans="2:58" s="17" customFormat="1" ht="30" customHeight="1" x14ac:dyDescent="0.25">
      <c r="B12" s="314"/>
      <c r="C12" s="569">
        <v>5</v>
      </c>
      <c r="D12" s="558" t="s">
        <v>136</v>
      </c>
      <c r="E12" s="570">
        <v>46</v>
      </c>
      <c r="F12" s="1197">
        <v>44</v>
      </c>
      <c r="G12" s="480">
        <v>44</v>
      </c>
      <c r="H12" s="462"/>
      <c r="I12" s="424"/>
      <c r="J12" s="424"/>
      <c r="K12" s="424"/>
      <c r="L12" s="424"/>
      <c r="M12" s="424"/>
      <c r="N12" s="424"/>
      <c r="O12" s="878"/>
      <c r="P12" s="424"/>
      <c r="Q12" s="424"/>
      <c r="R12" s="424"/>
      <c r="S12" s="424"/>
      <c r="T12" s="424"/>
      <c r="U12" s="424"/>
      <c r="V12" s="424"/>
      <c r="W12" s="424"/>
      <c r="X12" s="424"/>
      <c r="Y12" s="424"/>
      <c r="Z12" s="760"/>
      <c r="AA12" s="424"/>
      <c r="AB12" s="424"/>
      <c r="AC12" s="718"/>
      <c r="AD12" s="463"/>
      <c r="AE12" s="424"/>
      <c r="AF12" s="462"/>
      <c r="AG12" s="780">
        <f t="shared" si="0"/>
        <v>0</v>
      </c>
      <c r="AH12" s="439">
        <f t="shared" si="1"/>
        <v>0</v>
      </c>
      <c r="AI12" s="424">
        <f t="shared" si="2"/>
        <v>0</v>
      </c>
      <c r="AJ12" s="439">
        <f t="shared" si="3"/>
        <v>0</v>
      </c>
      <c r="AK12" s="439" t="e">
        <f t="shared" si="4"/>
        <v>#DIV/0!</v>
      </c>
      <c r="AL12" s="440" t="e">
        <f t="shared" si="5"/>
        <v>#DIV/0!</v>
      </c>
      <c r="AM12" s="441" t="e">
        <f t="shared" si="6"/>
        <v>#DIV/0!</v>
      </c>
      <c r="AN12" s="315"/>
      <c r="AP12" s="26"/>
      <c r="AQ12" s="26" t="s">
        <v>428</v>
      </c>
      <c r="AR12" s="26"/>
      <c r="AS12" s="26"/>
      <c r="AT12" s="26"/>
      <c r="AU12" s="26"/>
      <c r="AV12" s="26"/>
      <c r="AW12" s="26"/>
      <c r="AX12" s="26"/>
      <c r="AY12" s="26"/>
      <c r="AZ12" s="26"/>
      <c r="BA12" s="26"/>
      <c r="BB12" s="26"/>
    </row>
    <row r="13" spans="2:58" s="17" customFormat="1" ht="30" customHeight="1" x14ac:dyDescent="0.25">
      <c r="B13" s="314"/>
      <c r="C13" s="1198">
        <v>6</v>
      </c>
      <c r="D13" s="1165" t="s">
        <v>141</v>
      </c>
      <c r="E13" s="1199">
        <v>33</v>
      </c>
      <c r="F13" s="1212">
        <v>31</v>
      </c>
      <c r="G13" s="1201">
        <v>30</v>
      </c>
      <c r="H13" s="1215"/>
      <c r="I13" s="1207"/>
      <c r="J13" s="1207"/>
      <c r="K13" s="1207"/>
      <c r="L13" s="1207"/>
      <c r="M13" s="1207"/>
      <c r="N13" s="1207"/>
      <c r="O13" s="878"/>
      <c r="P13" s="1207"/>
      <c r="Q13" s="1207"/>
      <c r="R13" s="1207"/>
      <c r="S13" s="1207"/>
      <c r="T13" s="1207"/>
      <c r="U13" s="1207"/>
      <c r="V13" s="1207"/>
      <c r="W13" s="1207"/>
      <c r="X13" s="1207"/>
      <c r="Y13" s="1207"/>
      <c r="Z13" s="760"/>
      <c r="AA13" s="1207"/>
      <c r="AB13" s="1207"/>
      <c r="AC13" s="1214"/>
      <c r="AD13" s="1206"/>
      <c r="AE13" s="1207"/>
      <c r="AF13" s="1200"/>
      <c r="AG13" s="1208">
        <f t="shared" ref="AG13" si="7">COUNT(H13:AF13)</f>
        <v>0</v>
      </c>
      <c r="AH13" s="1209">
        <f t="shared" ref="AH13" si="8">AG13*G13</f>
        <v>0</v>
      </c>
      <c r="AI13" s="1207">
        <f t="shared" ref="AI13" si="9">SUM(H13:AF13)</f>
        <v>0</v>
      </c>
      <c r="AJ13" s="1209">
        <f t="shared" ref="AJ13" si="10">AI13-AH13</f>
        <v>0</v>
      </c>
      <c r="AK13" s="1209" t="e">
        <f t="shared" ref="AK13" si="11">AI13/AG13</f>
        <v>#DIV/0!</v>
      </c>
      <c r="AL13" s="1210" t="e">
        <f t="shared" ref="AL13" si="12">(AK13/G13)*100</f>
        <v>#DIV/0!</v>
      </c>
      <c r="AM13" s="1211" t="e">
        <f t="shared" ref="AM13" si="13">AK13/25</f>
        <v>#DIV/0!</v>
      </c>
      <c r="AN13" s="315"/>
    </row>
    <row r="14" spans="2:58" s="17" customFormat="1" ht="30" customHeight="1" x14ac:dyDescent="0.25">
      <c r="B14" s="314"/>
      <c r="C14" s="847">
        <v>7</v>
      </c>
      <c r="D14" s="1193" t="s">
        <v>143</v>
      </c>
      <c r="E14" s="1194">
        <v>28</v>
      </c>
      <c r="F14" s="1195">
        <v>30</v>
      </c>
      <c r="G14" s="1196">
        <v>34</v>
      </c>
      <c r="H14" s="462"/>
      <c r="I14" s="424"/>
      <c r="J14" s="424"/>
      <c r="K14" s="424"/>
      <c r="L14" s="424"/>
      <c r="M14" s="424"/>
      <c r="N14" s="424"/>
      <c r="O14" s="878"/>
      <c r="P14" s="424"/>
      <c r="Q14" s="424"/>
      <c r="R14" s="424"/>
      <c r="S14" s="424"/>
      <c r="T14" s="424"/>
      <c r="U14" s="424"/>
      <c r="V14" s="424"/>
      <c r="W14" s="424"/>
      <c r="X14" s="424"/>
      <c r="Y14" s="424"/>
      <c r="Z14" s="760"/>
      <c r="AA14" s="424"/>
      <c r="AB14" s="424"/>
      <c r="AC14" s="718"/>
      <c r="AD14" s="463"/>
      <c r="AE14" s="424"/>
      <c r="AF14" s="462"/>
      <c r="AG14" s="780">
        <f t="shared" si="0"/>
        <v>0</v>
      </c>
      <c r="AH14" s="439">
        <f t="shared" si="1"/>
        <v>0</v>
      </c>
      <c r="AI14" s="424">
        <f t="shared" si="2"/>
        <v>0</v>
      </c>
      <c r="AJ14" s="439">
        <f t="shared" si="3"/>
        <v>0</v>
      </c>
      <c r="AK14" s="439" t="e">
        <f t="shared" si="4"/>
        <v>#DIV/0!</v>
      </c>
      <c r="AL14" s="440" t="e">
        <f t="shared" si="5"/>
        <v>#DIV/0!</v>
      </c>
      <c r="AM14" s="441" t="e">
        <f t="shared" si="6"/>
        <v>#DIV/0!</v>
      </c>
      <c r="AN14" s="315"/>
      <c r="AQ14" s="26" t="s">
        <v>442</v>
      </c>
      <c r="AR14" s="18"/>
    </row>
    <row r="15" spans="2:58" s="17" customFormat="1" ht="30" customHeight="1" x14ac:dyDescent="0.25">
      <c r="B15" s="314"/>
      <c r="C15" s="1198">
        <v>8</v>
      </c>
      <c r="D15" s="1165" t="s">
        <v>139</v>
      </c>
      <c r="E15" s="1199">
        <v>31</v>
      </c>
      <c r="F15" s="1212">
        <v>34</v>
      </c>
      <c r="G15" s="1201">
        <v>33</v>
      </c>
      <c r="H15" s="1206"/>
      <c r="I15" s="1204"/>
      <c r="J15" s="1204"/>
      <c r="K15" s="1204"/>
      <c r="L15" s="1204"/>
      <c r="M15" s="1204"/>
      <c r="N15" s="1204"/>
      <c r="O15" s="878"/>
      <c r="P15" s="1204"/>
      <c r="Q15" s="1204"/>
      <c r="R15" s="1204"/>
      <c r="S15" s="1204"/>
      <c r="T15" s="1204"/>
      <c r="U15" s="1204"/>
      <c r="V15" s="1204"/>
      <c r="W15" s="1204"/>
      <c r="X15" s="1207"/>
      <c r="Y15" s="1207"/>
      <c r="Z15" s="760"/>
      <c r="AA15" s="1207"/>
      <c r="AB15" s="1207"/>
      <c r="AC15" s="1214"/>
      <c r="AD15" s="1206"/>
      <c r="AE15" s="1207"/>
      <c r="AF15" s="1200"/>
      <c r="AG15" s="1208">
        <f t="shared" si="0"/>
        <v>0</v>
      </c>
      <c r="AH15" s="1209">
        <f t="shared" si="1"/>
        <v>0</v>
      </c>
      <c r="AI15" s="1207">
        <f t="shared" si="2"/>
        <v>0</v>
      </c>
      <c r="AJ15" s="1209">
        <f t="shared" si="3"/>
        <v>0</v>
      </c>
      <c r="AK15" s="1209" t="e">
        <f t="shared" si="4"/>
        <v>#DIV/0!</v>
      </c>
      <c r="AL15" s="1210" t="e">
        <f t="shared" si="5"/>
        <v>#DIV/0!</v>
      </c>
      <c r="AM15" s="1211" t="e">
        <f t="shared" si="6"/>
        <v>#DIV/0!</v>
      </c>
      <c r="AN15" s="315"/>
      <c r="AQ15" s="26" t="s">
        <v>436</v>
      </c>
    </row>
    <row r="16" spans="2:58" s="17" customFormat="1" ht="30" customHeight="1" x14ac:dyDescent="0.25">
      <c r="B16" s="314"/>
      <c r="C16" s="569">
        <v>9</v>
      </c>
      <c r="D16" s="558" t="s">
        <v>140</v>
      </c>
      <c r="E16" s="570">
        <v>26</v>
      </c>
      <c r="F16" s="1197">
        <v>34</v>
      </c>
      <c r="G16" s="480">
        <v>33</v>
      </c>
      <c r="H16" s="838"/>
      <c r="I16" s="424"/>
      <c r="J16" s="424"/>
      <c r="K16" s="424"/>
      <c r="L16" s="424"/>
      <c r="M16" s="424"/>
      <c r="N16" s="424"/>
      <c r="O16" s="878"/>
      <c r="P16" s="424"/>
      <c r="Q16" s="424"/>
      <c r="R16" s="424"/>
      <c r="S16" s="424"/>
      <c r="T16" s="424"/>
      <c r="U16" s="424"/>
      <c r="V16" s="424"/>
      <c r="W16" s="424"/>
      <c r="X16" s="424"/>
      <c r="Y16" s="424"/>
      <c r="Z16" s="760"/>
      <c r="AA16" s="424"/>
      <c r="AB16" s="424"/>
      <c r="AC16" s="718"/>
      <c r="AD16" s="463"/>
      <c r="AE16" s="424"/>
      <c r="AF16" s="462"/>
      <c r="AG16" s="780">
        <f t="shared" si="0"/>
        <v>0</v>
      </c>
      <c r="AH16" s="439">
        <f t="shared" si="1"/>
        <v>0</v>
      </c>
      <c r="AI16" s="424">
        <f t="shared" si="2"/>
        <v>0</v>
      </c>
      <c r="AJ16" s="439">
        <f t="shared" si="3"/>
        <v>0</v>
      </c>
      <c r="AK16" s="439" t="e">
        <f t="shared" si="4"/>
        <v>#DIV/0!</v>
      </c>
      <c r="AL16" s="440" t="e">
        <f t="shared" si="5"/>
        <v>#DIV/0!</v>
      </c>
      <c r="AM16" s="441" t="e">
        <f t="shared" si="6"/>
        <v>#DIV/0!</v>
      </c>
      <c r="AN16" s="315"/>
      <c r="AR16" s="34"/>
    </row>
    <row r="17" spans="1:51" s="17" customFormat="1" ht="30" customHeight="1" x14ac:dyDescent="0.25">
      <c r="B17" s="314"/>
      <c r="C17" s="1124">
        <v>10</v>
      </c>
      <c r="D17" s="1168" t="s">
        <v>144</v>
      </c>
      <c r="E17" s="1216">
        <v>26</v>
      </c>
      <c r="F17" s="1217">
        <v>27</v>
      </c>
      <c r="G17" s="1218">
        <v>30</v>
      </c>
      <c r="H17" s="1215"/>
      <c r="I17" s="1207"/>
      <c r="J17" s="1207"/>
      <c r="K17" s="1207"/>
      <c r="L17" s="1207"/>
      <c r="M17" s="1207"/>
      <c r="N17" s="1207"/>
      <c r="O17" s="878"/>
      <c r="P17" s="1207"/>
      <c r="Q17" s="1207"/>
      <c r="R17" s="1207"/>
      <c r="S17" s="1207"/>
      <c r="T17" s="1207"/>
      <c r="U17" s="1207"/>
      <c r="V17" s="1207"/>
      <c r="W17" s="1207"/>
      <c r="X17" s="1207"/>
      <c r="Y17" s="1207"/>
      <c r="Z17" s="760"/>
      <c r="AA17" s="1207"/>
      <c r="AB17" s="1207"/>
      <c r="AC17" s="1214"/>
      <c r="AD17" s="1208"/>
      <c r="AE17" s="1204"/>
      <c r="AF17" s="1219"/>
      <c r="AG17" s="1208">
        <f t="shared" si="0"/>
        <v>0</v>
      </c>
      <c r="AH17" s="1209">
        <f t="shared" si="1"/>
        <v>0</v>
      </c>
      <c r="AI17" s="1207">
        <f t="shared" si="2"/>
        <v>0</v>
      </c>
      <c r="AJ17" s="1209">
        <f t="shared" si="3"/>
        <v>0</v>
      </c>
      <c r="AK17" s="1209" t="e">
        <f t="shared" si="4"/>
        <v>#DIV/0!</v>
      </c>
      <c r="AL17" s="1210" t="e">
        <f t="shared" si="5"/>
        <v>#DIV/0!</v>
      </c>
      <c r="AM17" s="1211" t="e">
        <f t="shared" si="6"/>
        <v>#DIV/0!</v>
      </c>
      <c r="AN17" s="315"/>
      <c r="AQ17" s="26" t="s">
        <v>550</v>
      </c>
      <c r="AR17" s="26"/>
      <c r="AS17" s="26"/>
      <c r="AT17" s="26"/>
      <c r="AU17" s="26"/>
    </row>
    <row r="18" spans="1:51" s="17" customFormat="1" ht="30" customHeight="1" x14ac:dyDescent="0.25">
      <c r="B18" s="314"/>
      <c r="C18" s="569">
        <v>11</v>
      </c>
      <c r="D18" s="558" t="s">
        <v>142</v>
      </c>
      <c r="E18" s="570">
        <v>32</v>
      </c>
      <c r="F18" s="1197">
        <v>30</v>
      </c>
      <c r="G18" s="480">
        <v>25</v>
      </c>
      <c r="H18" s="838"/>
      <c r="I18" s="424"/>
      <c r="J18" s="424"/>
      <c r="K18" s="424"/>
      <c r="L18" s="424"/>
      <c r="M18" s="424"/>
      <c r="N18" s="424"/>
      <c r="O18" s="878"/>
      <c r="P18" s="424"/>
      <c r="Q18" s="424"/>
      <c r="R18" s="424"/>
      <c r="S18" s="424"/>
      <c r="T18" s="424"/>
      <c r="U18" s="424"/>
      <c r="V18" s="424"/>
      <c r="W18" s="424"/>
      <c r="X18" s="424"/>
      <c r="Y18" s="424"/>
      <c r="Z18" s="760"/>
      <c r="AA18" s="424"/>
      <c r="AB18" s="424"/>
      <c r="AC18" s="718"/>
      <c r="AD18" s="463"/>
      <c r="AE18" s="424"/>
      <c r="AF18" s="462"/>
      <c r="AG18" s="780">
        <f t="shared" si="0"/>
        <v>0</v>
      </c>
      <c r="AH18" s="439">
        <f t="shared" si="1"/>
        <v>0</v>
      </c>
      <c r="AI18" s="424">
        <f t="shared" si="2"/>
        <v>0</v>
      </c>
      <c r="AJ18" s="439">
        <f t="shared" si="3"/>
        <v>0</v>
      </c>
      <c r="AK18" s="439" t="e">
        <f t="shared" si="4"/>
        <v>#DIV/0!</v>
      </c>
      <c r="AL18" s="440" t="e">
        <f t="shared" si="5"/>
        <v>#DIV/0!</v>
      </c>
      <c r="AM18" s="441" t="e">
        <f t="shared" si="6"/>
        <v>#DIV/0!</v>
      </c>
      <c r="AN18" s="315"/>
      <c r="AQ18" s="26" t="s">
        <v>551</v>
      </c>
    </row>
    <row r="19" spans="1:51" s="17" customFormat="1" ht="30" customHeight="1" x14ac:dyDescent="0.25">
      <c r="B19" s="314"/>
      <c r="C19" s="1198">
        <v>12</v>
      </c>
      <c r="D19" s="1168" t="s">
        <v>145</v>
      </c>
      <c r="E19" s="1216">
        <v>20</v>
      </c>
      <c r="F19" s="1217">
        <v>19</v>
      </c>
      <c r="G19" s="1218">
        <v>21</v>
      </c>
      <c r="H19" s="1215"/>
      <c r="I19" s="1207"/>
      <c r="J19" s="1207"/>
      <c r="K19" s="1207"/>
      <c r="L19" s="1207"/>
      <c r="M19" s="1207"/>
      <c r="N19" s="1207"/>
      <c r="O19" s="878"/>
      <c r="P19" s="1207"/>
      <c r="Q19" s="1207"/>
      <c r="R19" s="1207"/>
      <c r="S19" s="1207"/>
      <c r="T19" s="1207"/>
      <c r="U19" s="1207"/>
      <c r="V19" s="1207"/>
      <c r="W19" s="1207"/>
      <c r="X19" s="1207"/>
      <c r="Y19" s="1207"/>
      <c r="Z19" s="760"/>
      <c r="AA19" s="1207"/>
      <c r="AB19" s="1207"/>
      <c r="AC19" s="1214"/>
      <c r="AD19" s="1206"/>
      <c r="AE19" s="1207"/>
      <c r="AF19" s="1200"/>
      <c r="AG19" s="1208">
        <f t="shared" si="0"/>
        <v>0</v>
      </c>
      <c r="AH19" s="1209">
        <f t="shared" si="1"/>
        <v>0</v>
      </c>
      <c r="AI19" s="1207">
        <f t="shared" si="2"/>
        <v>0</v>
      </c>
      <c r="AJ19" s="1209">
        <f t="shared" si="3"/>
        <v>0</v>
      </c>
      <c r="AK19" s="1209" t="e">
        <f t="shared" si="4"/>
        <v>#DIV/0!</v>
      </c>
      <c r="AL19" s="1210" t="e">
        <f t="shared" si="5"/>
        <v>#DIV/0!</v>
      </c>
      <c r="AM19" s="1211" t="e">
        <f t="shared" si="6"/>
        <v>#DIV/0!</v>
      </c>
      <c r="AN19" s="315"/>
      <c r="AQ19" s="26" t="s">
        <v>552</v>
      </c>
    </row>
    <row r="20" spans="1:51" s="17" customFormat="1" ht="31.5" customHeight="1" x14ac:dyDescent="0.25">
      <c r="B20" s="314"/>
      <c r="C20" s="1103">
        <v>13</v>
      </c>
      <c r="D20" s="558" t="s">
        <v>430</v>
      </c>
      <c r="E20" s="570">
        <v>24</v>
      </c>
      <c r="F20" s="1197">
        <v>18</v>
      </c>
      <c r="G20" s="480">
        <v>19</v>
      </c>
      <c r="H20" s="463"/>
      <c r="I20" s="424"/>
      <c r="J20" s="424"/>
      <c r="K20" s="424"/>
      <c r="L20" s="424"/>
      <c r="M20" s="424"/>
      <c r="N20" s="424"/>
      <c r="O20" s="878"/>
      <c r="P20" s="424"/>
      <c r="Q20" s="424"/>
      <c r="R20" s="424"/>
      <c r="S20" s="424"/>
      <c r="T20" s="424"/>
      <c r="U20" s="424"/>
      <c r="V20" s="424"/>
      <c r="W20" s="424"/>
      <c r="X20" s="424"/>
      <c r="Y20" s="424"/>
      <c r="Z20" s="760"/>
      <c r="AA20" s="424"/>
      <c r="AB20" s="424"/>
      <c r="AC20" s="718"/>
      <c r="AD20" s="463"/>
      <c r="AE20" s="424"/>
      <c r="AF20" s="462"/>
      <c r="AG20" s="780">
        <f t="shared" si="0"/>
        <v>0</v>
      </c>
      <c r="AH20" s="439">
        <f t="shared" si="1"/>
        <v>0</v>
      </c>
      <c r="AI20" s="424">
        <f t="shared" si="2"/>
        <v>0</v>
      </c>
      <c r="AJ20" s="439">
        <f t="shared" si="3"/>
        <v>0</v>
      </c>
      <c r="AK20" s="439" t="e">
        <f t="shared" si="4"/>
        <v>#DIV/0!</v>
      </c>
      <c r="AL20" s="440" t="e">
        <f t="shared" si="5"/>
        <v>#DIV/0!</v>
      </c>
      <c r="AM20" s="441" t="e">
        <f t="shared" si="6"/>
        <v>#DIV/0!</v>
      </c>
      <c r="AN20" s="315"/>
      <c r="AQ20" s="26" t="s">
        <v>553</v>
      </c>
      <c r="AR20" s="26"/>
      <c r="AS20" s="26"/>
      <c r="AT20" s="26"/>
      <c r="AU20" s="26"/>
    </row>
    <row r="21" spans="1:51" s="17" customFormat="1" ht="31.5" customHeight="1" thickBot="1" x14ac:dyDescent="0.35">
      <c r="B21" s="314"/>
      <c r="C21" s="1220">
        <v>14</v>
      </c>
      <c r="D21" s="1165" t="s">
        <v>549</v>
      </c>
      <c r="E21" s="1199">
        <v>24</v>
      </c>
      <c r="F21" s="1212">
        <v>18</v>
      </c>
      <c r="G21" s="1201">
        <v>6</v>
      </c>
      <c r="H21" s="1202"/>
      <c r="I21" s="1207"/>
      <c r="J21" s="1207"/>
      <c r="K21" s="1207"/>
      <c r="L21" s="1207"/>
      <c r="M21" s="1207"/>
      <c r="N21" s="1207"/>
      <c r="O21" s="878"/>
      <c r="P21" s="1207"/>
      <c r="Q21" s="1207"/>
      <c r="R21" s="1207"/>
      <c r="S21" s="1207"/>
      <c r="T21" s="1207"/>
      <c r="U21" s="1207"/>
      <c r="V21" s="1207"/>
      <c r="W21" s="1207"/>
      <c r="X21" s="1207"/>
      <c r="Y21" s="1207"/>
      <c r="Z21" s="760"/>
      <c r="AA21" s="1207"/>
      <c r="AB21" s="1207"/>
      <c r="AC21" s="1214"/>
      <c r="AD21" s="1206"/>
      <c r="AE21" s="1207"/>
      <c r="AF21" s="1200"/>
      <c r="AG21" s="1208">
        <f t="shared" ref="AG21" si="14">COUNT(H21:AF21)</f>
        <v>0</v>
      </c>
      <c r="AH21" s="1209">
        <f t="shared" ref="AH21" si="15">AG21*G21</f>
        <v>0</v>
      </c>
      <c r="AI21" s="1207">
        <f t="shared" ref="AI21" si="16">SUM(H21:AF21)</f>
        <v>0</v>
      </c>
      <c r="AJ21" s="1209">
        <f t="shared" ref="AJ21" si="17">AI21-AH21</f>
        <v>0</v>
      </c>
      <c r="AK21" s="1209" t="e">
        <f t="shared" ref="AK21" si="18">AI21/AG21</f>
        <v>#DIV/0!</v>
      </c>
      <c r="AL21" s="1210" t="e">
        <f t="shared" ref="AL21" si="19">(AK21/G21)*100</f>
        <v>#DIV/0!</v>
      </c>
      <c r="AM21" s="1211" t="e">
        <f t="shared" ref="AM21" si="20">AK21/25</f>
        <v>#DIV/0!</v>
      </c>
      <c r="AN21" s="315"/>
      <c r="AQ21" s="147" t="s">
        <v>554</v>
      </c>
      <c r="AR21" s="26"/>
      <c r="AS21" s="26"/>
      <c r="AT21" s="26"/>
      <c r="AU21" s="26"/>
    </row>
    <row r="22" spans="1:51" s="10" customFormat="1" ht="30" customHeight="1" thickBot="1" x14ac:dyDescent="0.4">
      <c r="A22" s="17"/>
      <c r="B22" s="313"/>
      <c r="C22" s="1777" t="s">
        <v>457</v>
      </c>
      <c r="D22" s="1778"/>
      <c r="E22" s="1778"/>
      <c r="F22" s="1778"/>
      <c r="G22" s="1779"/>
      <c r="H22" s="730">
        <f t="shared" ref="H22:N22" si="21">COUNT(H8:H20)</f>
        <v>0</v>
      </c>
      <c r="I22" s="730">
        <f t="shared" si="21"/>
        <v>0</v>
      </c>
      <c r="J22" s="730">
        <f t="shared" si="21"/>
        <v>0</v>
      </c>
      <c r="K22" s="730">
        <f t="shared" si="21"/>
        <v>0</v>
      </c>
      <c r="L22" s="730">
        <f t="shared" si="21"/>
        <v>0</v>
      </c>
      <c r="M22" s="730">
        <f t="shared" si="21"/>
        <v>0</v>
      </c>
      <c r="N22" s="730">
        <f t="shared" si="21"/>
        <v>0</v>
      </c>
      <c r="O22" s="848"/>
      <c r="P22" s="730">
        <f t="shared" ref="P22:Y22" si="22">COUNT(P8:P20)</f>
        <v>0</v>
      </c>
      <c r="Q22" s="730">
        <f t="shared" si="22"/>
        <v>0</v>
      </c>
      <c r="R22" s="730">
        <f t="shared" si="22"/>
        <v>0</v>
      </c>
      <c r="S22" s="730">
        <f t="shared" si="22"/>
        <v>0</v>
      </c>
      <c r="T22" s="730">
        <f t="shared" si="22"/>
        <v>0</v>
      </c>
      <c r="U22" s="730">
        <f t="shared" si="22"/>
        <v>0</v>
      </c>
      <c r="V22" s="730">
        <f t="shared" si="22"/>
        <v>0</v>
      </c>
      <c r="W22" s="730">
        <f t="shared" si="22"/>
        <v>0</v>
      </c>
      <c r="X22" s="730">
        <f t="shared" si="22"/>
        <v>0</v>
      </c>
      <c r="Y22" s="730">
        <f t="shared" si="22"/>
        <v>0</v>
      </c>
      <c r="Z22" s="848"/>
      <c r="AA22" s="730">
        <f>COUNT(AA8:AA20)</f>
        <v>0</v>
      </c>
      <c r="AB22" s="730">
        <f>COUNT(AB8:AB20)</f>
        <v>0</v>
      </c>
      <c r="AC22" s="730">
        <f>COUNT(AC8:AC20)</f>
        <v>0</v>
      </c>
      <c r="AD22" s="825"/>
      <c r="AE22" s="825"/>
      <c r="AF22" s="850"/>
      <c r="AG22" s="851">
        <f>AVERAGE(AG7:AG20)</f>
        <v>0</v>
      </c>
      <c r="AH22" s="852">
        <f>SUM(AH7:AH20)</f>
        <v>0</v>
      </c>
      <c r="AI22" s="852">
        <f>SUM(AI7:AI20)</f>
        <v>0</v>
      </c>
      <c r="AJ22" s="852"/>
      <c r="AK22" s="853"/>
      <c r="AL22" s="854"/>
      <c r="AM22" s="855" t="e">
        <f>AVERAGE(AM7:AM20)</f>
        <v>#DIV/0!</v>
      </c>
      <c r="AN22" s="312"/>
      <c r="AO22" s="17"/>
      <c r="AQ22" s="147" t="s">
        <v>555</v>
      </c>
      <c r="AR22" s="147"/>
      <c r="AS22" s="147"/>
      <c r="AT22" s="147"/>
      <c r="AU22" s="147"/>
    </row>
    <row r="23" spans="1:51" s="10" customFormat="1" ht="30" customHeight="1" x14ac:dyDescent="0.3">
      <c r="A23" s="17"/>
      <c r="B23" s="313"/>
      <c r="C23" s="18"/>
      <c r="D23" s="24"/>
      <c r="E23" s="335"/>
      <c r="F23" s="335"/>
      <c r="G23" s="317"/>
      <c r="H23" s="127"/>
      <c r="I23" s="127"/>
      <c r="J23" s="127"/>
      <c r="K23" s="127"/>
      <c r="L23" s="127"/>
      <c r="M23" s="127"/>
      <c r="N23" s="127"/>
      <c r="O23" s="336"/>
      <c r="P23" s="127"/>
      <c r="Q23" s="127"/>
      <c r="R23" s="127"/>
      <c r="S23" s="127"/>
      <c r="T23" s="127"/>
      <c r="U23" s="127"/>
      <c r="V23" s="127"/>
      <c r="W23" s="127"/>
      <c r="X23" s="127"/>
      <c r="Y23" s="127"/>
      <c r="Z23" s="127"/>
      <c r="AA23" s="127"/>
      <c r="AB23" s="127"/>
      <c r="AC23" s="127"/>
      <c r="AG23" s="337"/>
      <c r="AH23" s="337"/>
      <c r="AI23" s="337"/>
      <c r="AJ23" s="337"/>
      <c r="AK23" s="337"/>
      <c r="AL23" s="337"/>
      <c r="AM23" s="337"/>
      <c r="AN23" s="312"/>
      <c r="AO23" s="17"/>
      <c r="AQ23" s="147" t="s">
        <v>556</v>
      </c>
      <c r="AR23" s="147"/>
      <c r="AS23" s="147"/>
      <c r="AT23" s="147"/>
      <c r="AU23" s="147"/>
      <c r="AV23" s="147"/>
      <c r="AX23" s="147"/>
      <c r="AY23" s="147"/>
    </row>
    <row r="24" spans="1:51" ht="30" customHeight="1" x14ac:dyDescent="0.35">
      <c r="A24" s="17"/>
      <c r="B24" s="319"/>
      <c r="C24" s="26"/>
      <c r="D24" s="26"/>
      <c r="E24" s="26"/>
      <c r="F24" s="26"/>
      <c r="G24" s="1572" t="s">
        <v>530</v>
      </c>
      <c r="H24" s="1573"/>
      <c r="I24" s="1573"/>
      <c r="J24" s="1573"/>
      <c r="K24" s="1573"/>
      <c r="L24" s="1573"/>
      <c r="M24" s="1573"/>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4"/>
      <c r="AN24" s="321"/>
      <c r="AO24" s="17"/>
      <c r="AQ24" s="147" t="s">
        <v>557</v>
      </c>
      <c r="AR24" s="147"/>
      <c r="AS24" s="147"/>
      <c r="AT24" s="148"/>
      <c r="AU24" s="147"/>
      <c r="AV24" s="147"/>
      <c r="AW24" s="10"/>
      <c r="AX24" s="147"/>
      <c r="AY24" s="147"/>
    </row>
    <row r="25" spans="1:51" ht="30" customHeight="1" x14ac:dyDescent="0.35">
      <c r="A25" s="17"/>
      <c r="B25" s="319"/>
      <c r="C25" s="1497"/>
      <c r="D25" s="26"/>
      <c r="E25" s="26"/>
      <c r="F25" s="26"/>
      <c r="G25" s="676" t="s">
        <v>4</v>
      </c>
      <c r="H25" s="425">
        <f t="shared" ref="H25:N25" si="23">SUM(H8:H20)</f>
        <v>0</v>
      </c>
      <c r="I25" s="424">
        <f t="shared" si="23"/>
        <v>0</v>
      </c>
      <c r="J25" s="425">
        <f t="shared" si="23"/>
        <v>0</v>
      </c>
      <c r="K25" s="424">
        <f t="shared" si="23"/>
        <v>0</v>
      </c>
      <c r="L25" s="425">
        <f t="shared" si="23"/>
        <v>0</v>
      </c>
      <c r="M25" s="425">
        <f t="shared" si="23"/>
        <v>0</v>
      </c>
      <c r="N25" s="424">
        <f t="shared" si="23"/>
        <v>0</v>
      </c>
      <c r="O25" s="682"/>
      <c r="P25" s="424">
        <f t="shared" ref="P25:Y25" si="24">SUM(P8:P20)</f>
        <v>0</v>
      </c>
      <c r="Q25" s="425">
        <f t="shared" si="24"/>
        <v>0</v>
      </c>
      <c r="R25" s="424">
        <f t="shared" si="24"/>
        <v>0</v>
      </c>
      <c r="S25" s="424">
        <f t="shared" si="24"/>
        <v>0</v>
      </c>
      <c r="T25" s="425">
        <f t="shared" si="24"/>
        <v>0</v>
      </c>
      <c r="U25" s="424">
        <f t="shared" si="24"/>
        <v>0</v>
      </c>
      <c r="V25" s="425">
        <f t="shared" si="24"/>
        <v>0</v>
      </c>
      <c r="W25" s="424">
        <f t="shared" si="24"/>
        <v>0</v>
      </c>
      <c r="X25" s="425">
        <f t="shared" si="24"/>
        <v>0</v>
      </c>
      <c r="Y25" s="425">
        <f t="shared" si="24"/>
        <v>0</v>
      </c>
      <c r="Z25" s="682"/>
      <c r="AA25" s="424">
        <f>SUM(AA8:AA20)</f>
        <v>0</v>
      </c>
      <c r="AB25" s="424">
        <f>SUM(AB8:AB20)</f>
        <v>0</v>
      </c>
      <c r="AC25" s="425">
        <f>SUM(AC8:AC20)</f>
        <v>0</v>
      </c>
      <c r="AD25" s="66"/>
      <c r="AE25" s="66"/>
      <c r="AF25" s="66"/>
      <c r="AG25" s="1498" t="s">
        <v>4</v>
      </c>
      <c r="AH25" s="1498"/>
      <c r="AI25" s="1498"/>
      <c r="AJ25" s="1577"/>
      <c r="AN25" s="321"/>
      <c r="AO25" s="17"/>
      <c r="AQ25" s="147" t="s">
        <v>558</v>
      </c>
      <c r="AR25" s="147"/>
      <c r="AS25" s="147"/>
      <c r="AT25" s="149"/>
      <c r="AU25" s="147"/>
      <c r="AV25" s="147"/>
      <c r="AW25" s="147"/>
      <c r="AX25" s="147"/>
    </row>
    <row r="26" spans="1:51" ht="30" customHeight="1" x14ac:dyDescent="0.35">
      <c r="A26" s="17"/>
      <c r="B26" s="319"/>
      <c r="C26" s="1497"/>
      <c r="D26" s="26"/>
      <c r="E26" s="26"/>
      <c r="F26" s="26"/>
      <c r="G26" s="676" t="s">
        <v>3</v>
      </c>
      <c r="H26" s="425"/>
      <c r="I26" s="424"/>
      <c r="J26" s="425"/>
      <c r="K26" s="424"/>
      <c r="L26" s="425"/>
      <c r="M26" s="425"/>
      <c r="N26" s="424"/>
      <c r="O26" s="682"/>
      <c r="P26" s="424"/>
      <c r="Q26" s="425"/>
      <c r="R26" s="424"/>
      <c r="S26" s="424"/>
      <c r="T26" s="425"/>
      <c r="U26" s="424"/>
      <c r="V26" s="425"/>
      <c r="W26" s="424"/>
      <c r="X26" s="425"/>
      <c r="Y26" s="425"/>
      <c r="Z26" s="682"/>
      <c r="AA26" s="424"/>
      <c r="AB26" s="424"/>
      <c r="AC26" s="425"/>
      <c r="AD26" s="62"/>
      <c r="AE26" s="62"/>
      <c r="AF26" s="62"/>
      <c r="AG26" s="1498" t="s">
        <v>3</v>
      </c>
      <c r="AH26" s="1498"/>
      <c r="AI26" s="1498"/>
      <c r="AJ26" s="1577"/>
      <c r="AN26" s="321"/>
      <c r="AO26" s="17"/>
      <c r="AQ26" s="147" t="s">
        <v>559</v>
      </c>
      <c r="AR26" s="147"/>
      <c r="AS26" s="147"/>
      <c r="AT26" s="147"/>
      <c r="AU26" s="147"/>
      <c r="AV26" s="147"/>
      <c r="AW26" s="147"/>
      <c r="AX26" s="147"/>
    </row>
    <row r="27" spans="1:51" ht="30" customHeight="1" x14ac:dyDescent="0.35">
      <c r="A27" s="17"/>
      <c r="B27" s="319"/>
      <c r="C27" s="1497"/>
      <c r="D27" s="26"/>
      <c r="E27" s="26"/>
      <c r="F27" s="26"/>
      <c r="G27" s="680" t="s">
        <v>127</v>
      </c>
      <c r="H27" s="425"/>
      <c r="I27" s="424">
        <f t="shared" ref="I27:N27" si="25">I25-I26</f>
        <v>0</v>
      </c>
      <c r="J27" s="425">
        <f t="shared" si="25"/>
        <v>0</v>
      </c>
      <c r="K27" s="424">
        <f t="shared" si="25"/>
        <v>0</v>
      </c>
      <c r="L27" s="425">
        <f t="shared" si="25"/>
        <v>0</v>
      </c>
      <c r="M27" s="425">
        <f t="shared" si="25"/>
        <v>0</v>
      </c>
      <c r="N27" s="424">
        <f t="shared" si="25"/>
        <v>0</v>
      </c>
      <c r="O27" s="682"/>
      <c r="P27" s="424">
        <f t="shared" ref="P27" si="26">P25-P26</f>
        <v>0</v>
      </c>
      <c r="Q27" s="425">
        <f t="shared" ref="Q27" si="27">Q25-Q26</f>
        <v>0</v>
      </c>
      <c r="R27" s="424">
        <f t="shared" ref="R27" si="28">R25-R26</f>
        <v>0</v>
      </c>
      <c r="S27" s="424">
        <f t="shared" ref="S27" si="29">S25-S26</f>
        <v>0</v>
      </c>
      <c r="T27" s="425">
        <f t="shared" ref="T27" si="30">T25-T26</f>
        <v>0</v>
      </c>
      <c r="U27" s="424">
        <f t="shared" ref="U27:V27" si="31">U25-U26</f>
        <v>0</v>
      </c>
      <c r="V27" s="425">
        <f t="shared" si="31"/>
        <v>0</v>
      </c>
      <c r="W27" s="424">
        <f t="shared" ref="W27" si="32">W25-W26</f>
        <v>0</v>
      </c>
      <c r="X27" s="425">
        <f t="shared" ref="X27" si="33">X25-X26</f>
        <v>0</v>
      </c>
      <c r="Y27" s="425">
        <f t="shared" ref="Y27" si="34">Y25-Y26</f>
        <v>0</v>
      </c>
      <c r="Z27" s="682"/>
      <c r="AA27" s="424">
        <f t="shared" ref="AA27" si="35">AA25-AA26</f>
        <v>0</v>
      </c>
      <c r="AB27" s="424">
        <f t="shared" ref="AB27:AC27" si="36">AB25-AB26</f>
        <v>0</v>
      </c>
      <c r="AC27" s="425">
        <f t="shared" si="36"/>
        <v>0</v>
      </c>
      <c r="AD27" s="62"/>
      <c r="AE27" s="62"/>
      <c r="AF27" s="62"/>
      <c r="AG27" s="1498" t="s">
        <v>127</v>
      </c>
      <c r="AH27" s="1498"/>
      <c r="AI27" s="1498"/>
      <c r="AJ27" s="1577"/>
      <c r="AN27" s="321"/>
      <c r="AO27" s="17"/>
      <c r="AQ27"/>
      <c r="AR27" s="147"/>
      <c r="AS27" s="147"/>
      <c r="AT27" s="147"/>
      <c r="AU27" s="147"/>
      <c r="AV27" s="147"/>
      <c r="AW27" s="147"/>
      <c r="AX27" s="147"/>
    </row>
    <row r="28" spans="1:51" s="8" customFormat="1" ht="99.95" customHeight="1" x14ac:dyDescent="0.25">
      <c r="A28" s="17"/>
      <c r="B28" s="323"/>
      <c r="C28" s="1497"/>
      <c r="D28" s="26"/>
      <c r="E28" s="26"/>
      <c r="F28" s="26"/>
      <c r="G28" s="681">
        <f>AVERAGE(H28:AC28)</f>
        <v>1</v>
      </c>
      <c r="H28" s="507">
        <v>1</v>
      </c>
      <c r="I28" s="446"/>
      <c r="J28" s="507"/>
      <c r="K28" s="446"/>
      <c r="L28" s="507"/>
      <c r="M28" s="507"/>
      <c r="N28" s="446"/>
      <c r="O28" s="683" t="s">
        <v>29</v>
      </c>
      <c r="P28" s="446"/>
      <c r="Q28" s="507"/>
      <c r="R28" s="446"/>
      <c r="S28" s="446"/>
      <c r="T28" s="507"/>
      <c r="U28" s="446"/>
      <c r="V28" s="507"/>
      <c r="W28" s="446"/>
      <c r="X28" s="507"/>
      <c r="Y28" s="507"/>
      <c r="Z28" s="683" t="s">
        <v>29</v>
      </c>
      <c r="AA28" s="446"/>
      <c r="AB28" s="446"/>
      <c r="AC28" s="507"/>
      <c r="AD28" s="1701"/>
      <c r="AE28" s="1701"/>
      <c r="AF28" s="1701"/>
      <c r="AG28" s="1501">
        <f>SUM(H28:AC28)</f>
        <v>1</v>
      </c>
      <c r="AH28" s="1502"/>
      <c r="AI28" s="1503"/>
      <c r="AJ28" s="1577"/>
      <c r="AK28" s="4"/>
      <c r="AL28" s="3"/>
      <c r="AM28" s="4"/>
      <c r="AN28" s="321"/>
      <c r="AO28" s="17"/>
      <c r="AQ28"/>
      <c r="AR28" s="9"/>
      <c r="AS28" s="9"/>
      <c r="AT28" s="9"/>
      <c r="AU28" s="9"/>
      <c r="AV28" s="9"/>
      <c r="AW28" s="9"/>
      <c r="AX28" s="9"/>
      <c r="AY28" s="9"/>
    </row>
    <row r="29" spans="1:51" ht="30" customHeight="1" x14ac:dyDescent="0.25">
      <c r="A29" s="17"/>
      <c r="B29" s="319"/>
      <c r="C29" s="1497"/>
      <c r="D29" s="26"/>
      <c r="E29" s="26"/>
      <c r="F29" s="26"/>
      <c r="G29" s="472" t="s">
        <v>429</v>
      </c>
      <c r="H29" s="698">
        <v>1</v>
      </c>
      <c r="I29" s="698">
        <v>2</v>
      </c>
      <c r="J29" s="698">
        <v>3</v>
      </c>
      <c r="K29" s="698">
        <v>4</v>
      </c>
      <c r="L29" s="698">
        <v>5</v>
      </c>
      <c r="M29" s="698">
        <v>6</v>
      </c>
      <c r="N29" s="698">
        <v>7</v>
      </c>
      <c r="O29" s="698">
        <v>8</v>
      </c>
      <c r="P29" s="698">
        <v>9</v>
      </c>
      <c r="Q29" s="698">
        <v>10</v>
      </c>
      <c r="R29" s="698">
        <v>11</v>
      </c>
      <c r="S29" s="698">
        <v>12</v>
      </c>
      <c r="T29" s="698">
        <v>13</v>
      </c>
      <c r="U29" s="698">
        <v>14</v>
      </c>
      <c r="V29" s="698">
        <v>15</v>
      </c>
      <c r="W29" s="698">
        <v>16</v>
      </c>
      <c r="X29" s="698">
        <v>17</v>
      </c>
      <c r="Y29" s="698">
        <v>18</v>
      </c>
      <c r="Z29" s="703">
        <v>19</v>
      </c>
      <c r="AA29" s="698">
        <v>20</v>
      </c>
      <c r="AB29" s="698">
        <v>21</v>
      </c>
      <c r="AC29" s="698">
        <v>22</v>
      </c>
      <c r="AD29" s="63"/>
      <c r="AE29" s="63"/>
      <c r="AF29" s="63"/>
      <c r="AG29" s="1738"/>
      <c r="AH29" s="1738"/>
      <c r="AI29" s="1738"/>
      <c r="AJ29" s="64"/>
      <c r="AN29" s="321"/>
      <c r="AO29" s="17"/>
      <c r="AQ29"/>
      <c r="AR29" s="9"/>
      <c r="AS29" s="9"/>
      <c r="AT29" s="9"/>
      <c r="AU29" s="9"/>
      <c r="AV29" s="9"/>
      <c r="AW29" s="9"/>
      <c r="AX29" s="9"/>
      <c r="AY29" s="9"/>
    </row>
    <row r="30" spans="1:51" ht="24.95" customHeight="1" thickBot="1" x14ac:dyDescent="0.3">
      <c r="B30" s="324"/>
      <c r="C30" s="326"/>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6"/>
      <c r="AH30" s="326"/>
      <c r="AI30" s="326"/>
      <c r="AJ30" s="326"/>
      <c r="AK30" s="326"/>
      <c r="AL30" s="325"/>
      <c r="AM30" s="326"/>
      <c r="AN30" s="328"/>
      <c r="AO30" s="17"/>
      <c r="AQ30"/>
      <c r="AR30" s="9"/>
      <c r="AS30" s="9"/>
      <c r="AT30" s="9"/>
      <c r="AU30" s="9"/>
      <c r="AV30" s="9"/>
      <c r="AW30" s="9"/>
      <c r="AX30" s="9"/>
      <c r="AY30" s="9"/>
    </row>
    <row r="31" spans="1:51" ht="15" x14ac:dyDescent="0.25">
      <c r="AL31" s="4"/>
      <c r="AQ31"/>
      <c r="AR31" s="9"/>
      <c r="AS31" s="9"/>
      <c r="AT31" s="9"/>
      <c r="AU31" s="9"/>
      <c r="AV31" s="9"/>
      <c r="AW31" s="9"/>
      <c r="AX31" s="9"/>
      <c r="AY31" s="9"/>
    </row>
    <row r="32" spans="1:51" ht="15" x14ac:dyDescent="0.25">
      <c r="AL32" s="4"/>
      <c r="AQ32"/>
      <c r="AR32" s="9"/>
      <c r="AS32" s="9"/>
      <c r="AT32" s="9"/>
      <c r="AU32" s="9"/>
      <c r="AV32" s="9"/>
      <c r="AW32" s="9"/>
      <c r="AX32" s="9"/>
      <c r="AY32" s="9"/>
    </row>
    <row r="33" spans="9:51" ht="15" x14ac:dyDescent="0.25">
      <c r="AQ33"/>
      <c r="AR33" s="9"/>
      <c r="AS33" s="9"/>
      <c r="AT33" s="9"/>
      <c r="AU33" s="9"/>
      <c r="AV33" s="9"/>
      <c r="AW33" s="9"/>
      <c r="AX33" s="9"/>
      <c r="AY33" s="9"/>
    </row>
    <row r="34" spans="9:51" ht="15" x14ac:dyDescent="0.2">
      <c r="I34" s="4"/>
      <c r="AR34" s="9"/>
      <c r="AS34" s="9"/>
      <c r="AT34" s="9"/>
      <c r="AU34" s="9"/>
      <c r="AV34" s="9"/>
      <c r="AW34" s="9"/>
      <c r="AX34" s="9"/>
      <c r="AY34" s="9"/>
    </row>
    <row r="35" spans="9:51" ht="15" x14ac:dyDescent="0.2">
      <c r="AR35" s="9"/>
      <c r="AS35" s="9"/>
      <c r="AT35" s="9"/>
      <c r="AU35" s="9"/>
      <c r="AV35" s="9"/>
      <c r="AW35" s="9"/>
      <c r="AX35" s="9"/>
      <c r="AY35" s="9"/>
    </row>
  </sheetData>
  <sortState xmlns:xlrd2="http://schemas.microsoft.com/office/spreadsheetml/2017/richdata2" ref="D8:AM20">
    <sortCondition descending="1" ref="G8:G20"/>
  </sortState>
  <mergeCells count="49">
    <mergeCell ref="W4:W5"/>
    <mergeCell ref="F4:F7"/>
    <mergeCell ref="C7:D7"/>
    <mergeCell ref="V4:V5"/>
    <mergeCell ref="M4:M5"/>
    <mergeCell ref="N4:N5"/>
    <mergeCell ref="P4:P5"/>
    <mergeCell ref="J4:J5"/>
    <mergeCell ref="K4:K5"/>
    <mergeCell ref="AQ5:AX5"/>
    <mergeCell ref="U4:U5"/>
    <mergeCell ref="E4:E7"/>
    <mergeCell ref="AH4:AH7"/>
    <mergeCell ref="AI4:AI7"/>
    <mergeCell ref="AJ4:AJ7"/>
    <mergeCell ref="AG4:AG7"/>
    <mergeCell ref="X4:X5"/>
    <mergeCell ref="Y4:Y5"/>
    <mergeCell ref="AA4:AA5"/>
    <mergeCell ref="AM4:AM7"/>
    <mergeCell ref="AK4:AK7"/>
    <mergeCell ref="AL4:AL7"/>
    <mergeCell ref="R4:R5"/>
    <mergeCell ref="T4:T5"/>
    <mergeCell ref="AD4:AF6"/>
    <mergeCell ref="AB4:AB5"/>
    <mergeCell ref="AC4:AC5"/>
    <mergeCell ref="Q4:Q5"/>
    <mergeCell ref="B1:D1"/>
    <mergeCell ref="G24:AJ24"/>
    <mergeCell ref="AG3:AM3"/>
    <mergeCell ref="C3:D3"/>
    <mergeCell ref="C4:D4"/>
    <mergeCell ref="H4:H5"/>
    <mergeCell ref="I4:I5"/>
    <mergeCell ref="L4:L5"/>
    <mergeCell ref="C22:G22"/>
    <mergeCell ref="AD3:AF3"/>
    <mergeCell ref="C5:D5"/>
    <mergeCell ref="C6:D6"/>
    <mergeCell ref="S4:S5"/>
    <mergeCell ref="C25:C29"/>
    <mergeCell ref="AG25:AI25"/>
    <mergeCell ref="AJ25:AJ28"/>
    <mergeCell ref="AG26:AI26"/>
    <mergeCell ref="AG27:AI27"/>
    <mergeCell ref="AG28:AI28"/>
    <mergeCell ref="AG29:AI29"/>
    <mergeCell ref="AD28:AF28"/>
  </mergeCells>
  <conditionalFormatting sqref="H22:N22 P22:Y22 AA22:AC22">
    <cfRule type="cellIs" dxfId="4" priority="4" operator="equal">
      <formula>8</formula>
    </cfRule>
  </conditionalFormatting>
  <hyperlinks>
    <hyperlink ref="C7" r:id="rId1" xr:uid="{E0737B67-D2EE-4A52-B378-FAFCB3FD943E}"/>
  </hyperlinks>
  <pageMargins left="0.25" right="0.25" top="0.75" bottom="0.75" header="0.3" footer="0.3"/>
  <pageSetup paperSize="9" scale="28" fitToHeight="0" orientation="landscape" horizontalDpi="360" verticalDpi="36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3A11E-58EF-417E-8883-961C15F9AC1D}">
  <sheetPr>
    <tabColor theme="6" tint="-0.249977111117893"/>
    <pageSetUpPr fitToPage="1"/>
  </sheetPr>
  <dimension ref="B1:BB46"/>
  <sheetViews>
    <sheetView showGridLines="0" zoomScale="50" zoomScaleNormal="50" workbookViewId="0">
      <selection activeCell="AQ30" sqref="AQ30"/>
    </sheetView>
  </sheetViews>
  <sheetFormatPr defaultColWidth="9.140625" defaultRowHeight="12.75" x14ac:dyDescent="0.2"/>
  <cols>
    <col min="1" max="1" width="9.140625" style="3"/>
    <col min="2" max="2" width="8.7109375" style="3" customWidth="1"/>
    <col min="3" max="3" width="5.5703125" style="4" customWidth="1"/>
    <col min="4" max="4" width="35.7109375" style="3" customWidth="1"/>
    <col min="5" max="6" width="9.140625" style="3" hidden="1" customWidth="1"/>
    <col min="7" max="7" width="20.85546875" style="3" customWidth="1"/>
    <col min="8" max="15" width="8.7109375" style="3" customWidth="1"/>
    <col min="16" max="16" width="4.7109375" style="3" customWidth="1"/>
    <col min="17" max="26" width="8.7109375" style="3" customWidth="1"/>
    <col min="27" max="27" width="4.7109375" style="3" customWidth="1"/>
    <col min="28" max="29" width="8.7109375" style="3" customWidth="1"/>
    <col min="30" max="32" width="8.7109375" style="3" hidden="1" customWidth="1"/>
    <col min="33" max="35" width="8.7109375" style="4" customWidth="1"/>
    <col min="36" max="36" width="8.7109375" style="243" customWidth="1"/>
    <col min="37" max="37" width="8.7109375" style="4" customWidth="1"/>
    <col min="38" max="38" width="13.28515625" style="3" customWidth="1"/>
    <col min="39" max="39" width="9.5703125" style="4" customWidth="1"/>
    <col min="40" max="40" width="8.7109375" style="3" customWidth="1"/>
    <col min="41" max="16384" width="9.140625" style="3"/>
  </cols>
  <sheetData>
    <row r="1" spans="2:47" ht="35.1" customHeight="1" thickBot="1" x14ac:dyDescent="0.4">
      <c r="C1" s="1790" t="s">
        <v>482</v>
      </c>
      <c r="D1" s="1496"/>
      <c r="E1" s="1496"/>
      <c r="F1" s="1496"/>
      <c r="G1" s="1496"/>
    </row>
    <row r="2" spans="2:47" ht="35.1" customHeight="1" thickBot="1" x14ac:dyDescent="0.25">
      <c r="B2" s="329"/>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47"/>
      <c r="AH2" s="47"/>
      <c r="AI2" s="47"/>
      <c r="AJ2" s="622"/>
      <c r="AK2" s="47"/>
      <c r="AL2" s="621"/>
      <c r="AM2" s="47"/>
      <c r="AN2" s="331"/>
    </row>
    <row r="3" spans="2:47" ht="35.1" customHeight="1" thickBot="1" x14ac:dyDescent="0.25">
      <c r="B3" s="319"/>
      <c r="C3" s="1791" t="s">
        <v>250</v>
      </c>
      <c r="D3" s="1792"/>
      <c r="E3" s="326"/>
      <c r="F3" s="326"/>
      <c r="G3" s="627" t="s">
        <v>93</v>
      </c>
      <c r="H3" s="1084" t="s">
        <v>407</v>
      </c>
      <c r="I3" s="1085" t="s">
        <v>406</v>
      </c>
      <c r="J3" s="1086" t="s">
        <v>358</v>
      </c>
      <c r="K3" s="1085" t="s">
        <v>359</v>
      </c>
      <c r="L3" s="1086" t="s">
        <v>360</v>
      </c>
      <c r="M3" s="1085" t="s">
        <v>356</v>
      </c>
      <c r="N3" s="1086" t="s">
        <v>363</v>
      </c>
      <c r="O3" s="1085" t="s">
        <v>364</v>
      </c>
      <c r="P3" s="661"/>
      <c r="Q3" s="286" t="s">
        <v>413</v>
      </c>
      <c r="R3" s="620" t="s">
        <v>400</v>
      </c>
      <c r="S3" s="620" t="s">
        <v>399</v>
      </c>
      <c r="T3" s="286" t="s">
        <v>420</v>
      </c>
      <c r="U3" s="620" t="s">
        <v>397</v>
      </c>
      <c r="V3" s="286" t="s">
        <v>370</v>
      </c>
      <c r="W3" s="620" t="s">
        <v>371</v>
      </c>
      <c r="X3" s="286" t="s">
        <v>372</v>
      </c>
      <c r="Y3" s="620" t="s">
        <v>388</v>
      </c>
      <c r="Z3" s="286" t="s">
        <v>374</v>
      </c>
      <c r="AA3" s="661"/>
      <c r="AB3" s="620" t="s">
        <v>395</v>
      </c>
      <c r="AC3" s="287" t="s">
        <v>396</v>
      </c>
      <c r="AD3" s="1821" t="s">
        <v>346</v>
      </c>
      <c r="AE3" s="1822"/>
      <c r="AF3" s="1822"/>
      <c r="AG3" s="1823" t="s">
        <v>94</v>
      </c>
      <c r="AH3" s="1600"/>
      <c r="AI3" s="1600"/>
      <c r="AJ3" s="1600"/>
      <c r="AK3" s="1600"/>
      <c r="AL3" s="1600"/>
      <c r="AM3" s="1601"/>
      <c r="AN3" s="321"/>
    </row>
    <row r="4" spans="2:47" ht="30" customHeight="1" x14ac:dyDescent="0.45">
      <c r="B4" s="319"/>
      <c r="C4" s="1817" t="s">
        <v>96</v>
      </c>
      <c r="D4" s="1818"/>
      <c r="E4" s="1596"/>
      <c r="F4" s="384"/>
      <c r="G4" s="1096" t="s">
        <v>361</v>
      </c>
      <c r="H4" s="1816" t="s">
        <v>98</v>
      </c>
      <c r="I4" s="1815" t="s">
        <v>25</v>
      </c>
      <c r="J4" s="1798" t="s">
        <v>18</v>
      </c>
      <c r="K4" s="1799" t="s">
        <v>99</v>
      </c>
      <c r="L4" s="1813" t="s">
        <v>30</v>
      </c>
      <c r="M4" s="1814" t="s">
        <v>100</v>
      </c>
      <c r="N4" s="1813" t="s">
        <v>17</v>
      </c>
      <c r="O4" s="1815" t="s">
        <v>101</v>
      </c>
      <c r="P4" s="725"/>
      <c r="Q4" s="1434" t="s">
        <v>97</v>
      </c>
      <c r="R4" s="1819" t="s">
        <v>129</v>
      </c>
      <c r="S4" s="1800" t="s">
        <v>98</v>
      </c>
      <c r="T4" s="1434" t="s">
        <v>25</v>
      </c>
      <c r="U4" s="1819" t="s">
        <v>18</v>
      </c>
      <c r="V4" s="1434" t="s">
        <v>99</v>
      </c>
      <c r="W4" s="1800" t="s">
        <v>30</v>
      </c>
      <c r="X4" s="1434" t="s">
        <v>100</v>
      </c>
      <c r="Y4" s="1819" t="s">
        <v>17</v>
      </c>
      <c r="Z4" s="1434" t="s">
        <v>101</v>
      </c>
      <c r="AA4" s="661"/>
      <c r="AB4" s="1819" t="s">
        <v>97</v>
      </c>
      <c r="AC4" s="1442" t="s">
        <v>129</v>
      </c>
      <c r="AD4" s="1453" t="s">
        <v>434</v>
      </c>
      <c r="AE4" s="1454"/>
      <c r="AF4" s="1455"/>
      <c r="AG4" s="1602" t="s">
        <v>251</v>
      </c>
      <c r="AH4" s="1605" t="s">
        <v>105</v>
      </c>
      <c r="AI4" s="1608" t="s">
        <v>106</v>
      </c>
      <c r="AJ4" s="1810" t="s">
        <v>107</v>
      </c>
      <c r="AK4" s="1614" t="s">
        <v>108</v>
      </c>
      <c r="AL4" s="1617" t="s">
        <v>109</v>
      </c>
      <c r="AM4" s="1584" t="s">
        <v>110</v>
      </c>
      <c r="AN4" s="321"/>
    </row>
    <row r="5" spans="2:47" ht="30" customHeight="1" thickBot="1" x14ac:dyDescent="0.25">
      <c r="B5" s="319"/>
      <c r="C5" s="1795" t="s">
        <v>252</v>
      </c>
      <c r="D5" s="1796"/>
      <c r="E5" s="1563"/>
      <c r="F5" s="554"/>
      <c r="G5" s="1097" t="s">
        <v>355</v>
      </c>
      <c r="H5" s="1816"/>
      <c r="I5" s="1815"/>
      <c r="J5" s="1798"/>
      <c r="K5" s="1799"/>
      <c r="L5" s="1813"/>
      <c r="M5" s="1814"/>
      <c r="N5" s="1813"/>
      <c r="O5" s="1815"/>
      <c r="P5" s="725"/>
      <c r="Q5" s="1435"/>
      <c r="R5" s="1820"/>
      <c r="S5" s="1801"/>
      <c r="T5" s="1435"/>
      <c r="U5" s="1820"/>
      <c r="V5" s="1435"/>
      <c r="W5" s="1801"/>
      <c r="X5" s="1435"/>
      <c r="Y5" s="1820"/>
      <c r="Z5" s="1435"/>
      <c r="AA5" s="661"/>
      <c r="AB5" s="1820"/>
      <c r="AC5" s="1443"/>
      <c r="AD5" s="1453"/>
      <c r="AE5" s="1454"/>
      <c r="AF5" s="1455"/>
      <c r="AG5" s="1603"/>
      <c r="AH5" s="1606"/>
      <c r="AI5" s="1609"/>
      <c r="AJ5" s="1811"/>
      <c r="AK5" s="1615"/>
      <c r="AL5" s="1618"/>
      <c r="AM5" s="1585"/>
      <c r="AN5" s="321"/>
    </row>
    <row r="6" spans="2:47" ht="30" customHeight="1" x14ac:dyDescent="0.3">
      <c r="B6" s="319"/>
      <c r="C6" s="1793" t="s">
        <v>253</v>
      </c>
      <c r="D6" s="1794"/>
      <c r="E6" s="1563"/>
      <c r="F6" s="554"/>
      <c r="G6" s="269" t="s">
        <v>113</v>
      </c>
      <c r="H6" s="1094" t="s">
        <v>170</v>
      </c>
      <c r="I6" s="1088" t="s">
        <v>211</v>
      </c>
      <c r="J6" s="1089" t="s">
        <v>159</v>
      </c>
      <c r="K6" s="1090" t="s">
        <v>450</v>
      </c>
      <c r="L6" s="1089" t="s">
        <v>175</v>
      </c>
      <c r="M6" s="1091" t="s">
        <v>316</v>
      </c>
      <c r="N6" s="1089" t="s">
        <v>163</v>
      </c>
      <c r="O6" s="1091" t="s">
        <v>452</v>
      </c>
      <c r="P6" s="725"/>
      <c r="Q6" s="228" t="s">
        <v>454</v>
      </c>
      <c r="R6" s="260" t="s">
        <v>173</v>
      </c>
      <c r="S6" s="262" t="s">
        <v>214</v>
      </c>
      <c r="T6" s="228" t="s">
        <v>208</v>
      </c>
      <c r="U6" s="260" t="s">
        <v>452</v>
      </c>
      <c r="V6" s="228" t="s">
        <v>451</v>
      </c>
      <c r="W6" s="262" t="s">
        <v>213</v>
      </c>
      <c r="X6" s="228" t="s">
        <v>284</v>
      </c>
      <c r="Y6" s="260" t="s">
        <v>452</v>
      </c>
      <c r="Z6" s="228" t="s">
        <v>451</v>
      </c>
      <c r="AA6" s="661"/>
      <c r="AB6" s="417" t="s">
        <v>165</v>
      </c>
      <c r="AC6" s="418" t="s">
        <v>456</v>
      </c>
      <c r="AD6" s="1453"/>
      <c r="AE6" s="1454"/>
      <c r="AF6" s="1455"/>
      <c r="AG6" s="1603"/>
      <c r="AH6" s="1606"/>
      <c r="AI6" s="1609"/>
      <c r="AJ6" s="1811"/>
      <c r="AK6" s="1615"/>
      <c r="AL6" s="1618"/>
      <c r="AM6" s="1585"/>
      <c r="AN6" s="321"/>
    </row>
    <row r="7" spans="2:47" ht="30" customHeight="1" thickBot="1" x14ac:dyDescent="0.25">
      <c r="B7" s="319"/>
      <c r="C7" s="1806" t="s">
        <v>547</v>
      </c>
      <c r="D7" s="1807"/>
      <c r="E7" s="1564"/>
      <c r="F7" s="232"/>
      <c r="G7" s="1098" t="s">
        <v>116</v>
      </c>
      <c r="H7" s="1095" t="s">
        <v>443</v>
      </c>
      <c r="I7" s="1092" t="s">
        <v>443</v>
      </c>
      <c r="J7" s="1087" t="s">
        <v>443</v>
      </c>
      <c r="K7" s="1093" t="s">
        <v>444</v>
      </c>
      <c r="L7" s="1087" t="s">
        <v>444</v>
      </c>
      <c r="M7" s="1088" t="s">
        <v>444</v>
      </c>
      <c r="N7" s="1087" t="s">
        <v>444</v>
      </c>
      <c r="O7" s="1088" t="s">
        <v>445</v>
      </c>
      <c r="P7" s="725"/>
      <c r="Q7" s="201" t="s">
        <v>446</v>
      </c>
      <c r="R7" s="261" t="s">
        <v>446</v>
      </c>
      <c r="S7" s="263" t="s">
        <v>446</v>
      </c>
      <c r="T7" s="201" t="s">
        <v>446</v>
      </c>
      <c r="U7" s="261" t="s">
        <v>447</v>
      </c>
      <c r="V7" s="201" t="s">
        <v>447</v>
      </c>
      <c r="W7" s="263" t="s">
        <v>447</v>
      </c>
      <c r="X7" s="201" t="s">
        <v>447</v>
      </c>
      <c r="Y7" s="261" t="s">
        <v>448</v>
      </c>
      <c r="Z7" s="201" t="s">
        <v>448</v>
      </c>
      <c r="AA7" s="661"/>
      <c r="AB7" s="261" t="s">
        <v>448</v>
      </c>
      <c r="AC7" s="223" t="s">
        <v>449</v>
      </c>
      <c r="AD7" s="39">
        <v>1</v>
      </c>
      <c r="AE7" s="40">
        <v>2</v>
      </c>
      <c r="AF7" s="41">
        <v>3</v>
      </c>
      <c r="AG7" s="1604"/>
      <c r="AH7" s="1607"/>
      <c r="AI7" s="1610"/>
      <c r="AJ7" s="1812"/>
      <c r="AK7" s="1616"/>
      <c r="AL7" s="1619"/>
      <c r="AM7" s="1586"/>
      <c r="AN7" s="321"/>
    </row>
    <row r="8" spans="2:47" s="8" customFormat="1" ht="30" customHeight="1" x14ac:dyDescent="0.25">
      <c r="B8" s="323"/>
      <c r="C8" s="561">
        <v>1</v>
      </c>
      <c r="D8" s="557" t="s">
        <v>256</v>
      </c>
      <c r="E8" s="562">
        <v>49</v>
      </c>
      <c r="F8" s="563" t="s">
        <v>257</v>
      </c>
      <c r="G8" s="564">
        <v>49</v>
      </c>
      <c r="H8" s="403"/>
      <c r="I8" s="426"/>
      <c r="J8" s="426"/>
      <c r="K8" s="403"/>
      <c r="L8" s="426"/>
      <c r="M8" s="426"/>
      <c r="N8" s="403"/>
      <c r="O8" s="426"/>
      <c r="P8" s="806"/>
      <c r="Q8" s="426"/>
      <c r="R8" s="426"/>
      <c r="S8" s="426"/>
      <c r="T8" s="403"/>
      <c r="U8" s="426"/>
      <c r="V8" s="426"/>
      <c r="W8" s="403"/>
      <c r="X8" s="426"/>
      <c r="Y8" s="426"/>
      <c r="Z8" s="403"/>
      <c r="AA8" s="806"/>
      <c r="AB8" s="426"/>
      <c r="AC8" s="403"/>
      <c r="AD8" s="401"/>
      <c r="AE8" s="420"/>
      <c r="AF8" s="456"/>
      <c r="AG8" s="807">
        <f t="shared" ref="AG8:AG26" si="0">COUNT(H8:AF8)</f>
        <v>0</v>
      </c>
      <c r="AH8" s="808">
        <f t="shared" ref="AH8:AH26" si="1">AG8*G8</f>
        <v>0</v>
      </c>
      <c r="AI8" s="809">
        <f t="shared" ref="AI8:AI26" si="2">SUM(H8:AF8)</f>
        <v>0</v>
      </c>
      <c r="AJ8" s="808">
        <f t="shared" ref="AJ8:AJ26" si="3">AI8-AH8</f>
        <v>0</v>
      </c>
      <c r="AK8" s="510" t="e">
        <f t="shared" ref="AK8:AK26" si="4">AI8/AG8</f>
        <v>#DIV/0!</v>
      </c>
      <c r="AL8" s="810" t="e">
        <f t="shared" ref="AL8:AL26" si="5">(AK8/G8)*100</f>
        <v>#DIV/0!</v>
      </c>
      <c r="AM8" s="811" t="e">
        <f t="shared" ref="AM8:AM26" si="6">AK8/25</f>
        <v>#DIV/0!</v>
      </c>
      <c r="AN8" s="69"/>
    </row>
    <row r="9" spans="2:47" s="8" customFormat="1" ht="30" customHeight="1" x14ac:dyDescent="0.25">
      <c r="B9" s="323"/>
      <c r="C9" s="565">
        <v>2</v>
      </c>
      <c r="D9" s="559" t="s">
        <v>254</v>
      </c>
      <c r="E9" s="566">
        <v>61</v>
      </c>
      <c r="F9" s="567" t="s">
        <v>255</v>
      </c>
      <c r="G9" s="568">
        <v>46</v>
      </c>
      <c r="H9" s="406"/>
      <c r="I9" s="425"/>
      <c r="J9" s="425"/>
      <c r="K9" s="425"/>
      <c r="L9" s="425"/>
      <c r="M9" s="425"/>
      <c r="N9" s="425"/>
      <c r="O9" s="425"/>
      <c r="P9" s="806"/>
      <c r="Q9" s="425"/>
      <c r="R9" s="425"/>
      <c r="S9" s="425"/>
      <c r="T9" s="425"/>
      <c r="U9" s="425"/>
      <c r="V9" s="425"/>
      <c r="W9" s="425"/>
      <c r="X9" s="425"/>
      <c r="Y9" s="425"/>
      <c r="Z9" s="425"/>
      <c r="AA9" s="806"/>
      <c r="AB9" s="425"/>
      <c r="AC9" s="425"/>
      <c r="AD9" s="406"/>
      <c r="AE9" s="425"/>
      <c r="AF9" s="423"/>
      <c r="AG9" s="490">
        <f t="shared" si="0"/>
        <v>0</v>
      </c>
      <c r="AH9" s="492">
        <f t="shared" si="1"/>
        <v>0</v>
      </c>
      <c r="AI9" s="491">
        <f t="shared" si="2"/>
        <v>0</v>
      </c>
      <c r="AJ9" s="492">
        <f t="shared" si="3"/>
        <v>0</v>
      </c>
      <c r="AK9" s="493" t="e">
        <f t="shared" si="4"/>
        <v>#DIV/0!</v>
      </c>
      <c r="AL9" s="494" t="e">
        <f t="shared" si="5"/>
        <v>#DIV/0!</v>
      </c>
      <c r="AM9" s="495" t="e">
        <f t="shared" si="6"/>
        <v>#DIV/0!</v>
      </c>
      <c r="AN9" s="69"/>
      <c r="AT9" s="1752"/>
      <c r="AU9" s="1752"/>
    </row>
    <row r="10" spans="2:47" s="8" customFormat="1" ht="30" customHeight="1" x14ac:dyDescent="0.25">
      <c r="B10" s="323"/>
      <c r="C10" s="569">
        <v>3</v>
      </c>
      <c r="D10" s="558" t="s">
        <v>258</v>
      </c>
      <c r="E10" s="570">
        <v>44</v>
      </c>
      <c r="F10" s="571" t="s">
        <v>259</v>
      </c>
      <c r="G10" s="480">
        <v>32</v>
      </c>
      <c r="H10" s="405"/>
      <c r="I10" s="424"/>
      <c r="J10" s="424"/>
      <c r="K10" s="424"/>
      <c r="L10" s="424"/>
      <c r="M10" s="424"/>
      <c r="N10" s="424"/>
      <c r="O10" s="424"/>
      <c r="P10" s="806"/>
      <c r="Q10" s="424"/>
      <c r="R10" s="424"/>
      <c r="S10" s="424"/>
      <c r="T10" s="424"/>
      <c r="U10" s="424"/>
      <c r="V10" s="424"/>
      <c r="W10" s="424"/>
      <c r="X10" s="424"/>
      <c r="Y10" s="424"/>
      <c r="Z10" s="424"/>
      <c r="AA10" s="806"/>
      <c r="AB10" s="424"/>
      <c r="AC10" s="424"/>
      <c r="AD10" s="405"/>
      <c r="AE10" s="424"/>
      <c r="AF10" s="462"/>
      <c r="AG10" s="484">
        <f t="shared" si="0"/>
        <v>0</v>
      </c>
      <c r="AH10" s="486">
        <f t="shared" si="1"/>
        <v>0</v>
      </c>
      <c r="AI10" s="485">
        <f t="shared" si="2"/>
        <v>0</v>
      </c>
      <c r="AJ10" s="486">
        <f t="shared" si="3"/>
        <v>0</v>
      </c>
      <c r="AK10" s="487" t="e">
        <f t="shared" si="4"/>
        <v>#DIV/0!</v>
      </c>
      <c r="AL10" s="488" t="e">
        <f t="shared" si="5"/>
        <v>#DIV/0!</v>
      </c>
      <c r="AM10" s="489" t="e">
        <f t="shared" si="6"/>
        <v>#DIV/0!</v>
      </c>
      <c r="AN10" s="69"/>
      <c r="AT10" s="1752"/>
      <c r="AU10" s="1752"/>
    </row>
    <row r="11" spans="2:47" s="8" customFormat="1" ht="30" customHeight="1" x14ac:dyDescent="0.25">
      <c r="B11" s="323"/>
      <c r="C11" s="565">
        <v>4</v>
      </c>
      <c r="D11" s="559" t="s">
        <v>350</v>
      </c>
      <c r="E11" s="566"/>
      <c r="F11" s="572">
        <v>22</v>
      </c>
      <c r="G11" s="568">
        <v>30</v>
      </c>
      <c r="H11" s="406"/>
      <c r="I11" s="425"/>
      <c r="J11" s="425"/>
      <c r="K11" s="425"/>
      <c r="L11" s="425"/>
      <c r="M11" s="425"/>
      <c r="N11" s="425"/>
      <c r="O11" s="425"/>
      <c r="P11" s="806"/>
      <c r="Q11" s="427"/>
      <c r="R11" s="425"/>
      <c r="S11" s="425"/>
      <c r="T11" s="425"/>
      <c r="U11" s="425"/>
      <c r="V11" s="425"/>
      <c r="W11" s="425"/>
      <c r="X11" s="425"/>
      <c r="Y11" s="425"/>
      <c r="Z11" s="425"/>
      <c r="AA11" s="806"/>
      <c r="AB11" s="425"/>
      <c r="AC11" s="425"/>
      <c r="AD11" s="406"/>
      <c r="AE11" s="425"/>
      <c r="AF11" s="423"/>
      <c r="AG11" s="490">
        <f t="shared" si="0"/>
        <v>0</v>
      </c>
      <c r="AH11" s="492">
        <f t="shared" si="1"/>
        <v>0</v>
      </c>
      <c r="AI11" s="491">
        <f t="shared" si="2"/>
        <v>0</v>
      </c>
      <c r="AJ11" s="492">
        <f t="shared" si="3"/>
        <v>0</v>
      </c>
      <c r="AK11" s="493" t="e">
        <f t="shared" si="4"/>
        <v>#DIV/0!</v>
      </c>
      <c r="AL11" s="494" t="e">
        <f t="shared" si="5"/>
        <v>#DIV/0!</v>
      </c>
      <c r="AM11" s="495" t="e">
        <f t="shared" si="6"/>
        <v>#DIV/0!</v>
      </c>
      <c r="AN11" s="69"/>
    </row>
    <row r="12" spans="2:47" s="8" customFormat="1" ht="30" customHeight="1" x14ac:dyDescent="0.25">
      <c r="B12" s="323"/>
      <c r="C12" s="569">
        <v>5</v>
      </c>
      <c r="D12" s="558" t="s">
        <v>265</v>
      </c>
      <c r="E12" s="570">
        <v>31</v>
      </c>
      <c r="F12" s="571" t="s">
        <v>161</v>
      </c>
      <c r="G12" s="480">
        <v>30</v>
      </c>
      <c r="H12" s="405"/>
      <c r="I12" s="424"/>
      <c r="J12" s="424"/>
      <c r="K12" s="424"/>
      <c r="L12" s="424"/>
      <c r="M12" s="424"/>
      <c r="N12" s="424"/>
      <c r="O12" s="424"/>
      <c r="P12" s="806"/>
      <c r="Q12" s="424"/>
      <c r="R12" s="424"/>
      <c r="S12" s="424"/>
      <c r="T12" s="424"/>
      <c r="U12" s="424"/>
      <c r="V12" s="424"/>
      <c r="W12" s="424"/>
      <c r="X12" s="424"/>
      <c r="Y12" s="424"/>
      <c r="Z12" s="424"/>
      <c r="AA12" s="806"/>
      <c r="AB12" s="424"/>
      <c r="AC12" s="424"/>
      <c r="AD12" s="405"/>
      <c r="AE12" s="424"/>
      <c r="AF12" s="462"/>
      <c r="AG12" s="484">
        <f t="shared" si="0"/>
        <v>0</v>
      </c>
      <c r="AH12" s="486">
        <f t="shared" si="1"/>
        <v>0</v>
      </c>
      <c r="AI12" s="485">
        <f t="shared" si="2"/>
        <v>0</v>
      </c>
      <c r="AJ12" s="486">
        <f t="shared" si="3"/>
        <v>0</v>
      </c>
      <c r="AK12" s="487" t="e">
        <f t="shared" si="4"/>
        <v>#DIV/0!</v>
      </c>
      <c r="AL12" s="488" t="e">
        <f t="shared" si="5"/>
        <v>#DIV/0!</v>
      </c>
      <c r="AM12" s="489" t="e">
        <f t="shared" si="6"/>
        <v>#DIV/0!</v>
      </c>
      <c r="AN12" s="69"/>
      <c r="AT12" s="1808"/>
      <c r="AU12" s="1752"/>
    </row>
    <row r="13" spans="2:47" s="8" customFormat="1" ht="30" customHeight="1" x14ac:dyDescent="0.25">
      <c r="B13" s="323"/>
      <c r="C13" s="565">
        <v>6</v>
      </c>
      <c r="D13" s="559" t="s">
        <v>261</v>
      </c>
      <c r="E13" s="566">
        <v>35</v>
      </c>
      <c r="F13" s="567" t="s">
        <v>262</v>
      </c>
      <c r="G13" s="568">
        <v>28</v>
      </c>
      <c r="H13" s="406"/>
      <c r="I13" s="425"/>
      <c r="J13" s="425"/>
      <c r="K13" s="425"/>
      <c r="L13" s="425"/>
      <c r="M13" s="425"/>
      <c r="N13" s="425"/>
      <c r="O13" s="425"/>
      <c r="P13" s="806"/>
      <c r="Q13" s="425"/>
      <c r="R13" s="425"/>
      <c r="S13" s="425"/>
      <c r="T13" s="425"/>
      <c r="U13" s="425"/>
      <c r="V13" s="425"/>
      <c r="W13" s="425"/>
      <c r="X13" s="425"/>
      <c r="Y13" s="425"/>
      <c r="Z13" s="425"/>
      <c r="AA13" s="806"/>
      <c r="AB13" s="425"/>
      <c r="AC13" s="425"/>
      <c r="AD13" s="406"/>
      <c r="AE13" s="425"/>
      <c r="AF13" s="423"/>
      <c r="AG13" s="490">
        <f t="shared" si="0"/>
        <v>0</v>
      </c>
      <c r="AH13" s="492">
        <f t="shared" si="1"/>
        <v>0</v>
      </c>
      <c r="AI13" s="491">
        <f t="shared" si="2"/>
        <v>0</v>
      </c>
      <c r="AJ13" s="492">
        <f t="shared" si="3"/>
        <v>0</v>
      </c>
      <c r="AK13" s="493" t="e">
        <f t="shared" si="4"/>
        <v>#DIV/0!</v>
      </c>
      <c r="AL13" s="494" t="e">
        <f t="shared" si="5"/>
        <v>#DIV/0!</v>
      </c>
      <c r="AM13" s="495" t="e">
        <f t="shared" si="6"/>
        <v>#DIV/0!</v>
      </c>
      <c r="AN13" s="69"/>
      <c r="AT13" s="1809"/>
      <c r="AU13" s="1809"/>
    </row>
    <row r="14" spans="2:47" s="8" customFormat="1" ht="30" customHeight="1" x14ac:dyDescent="0.25">
      <c r="B14" s="323"/>
      <c r="C14" s="569">
        <v>7</v>
      </c>
      <c r="D14" s="558" t="s">
        <v>263</v>
      </c>
      <c r="E14" s="570">
        <v>35</v>
      </c>
      <c r="F14" s="571" t="s">
        <v>264</v>
      </c>
      <c r="G14" s="480">
        <v>28</v>
      </c>
      <c r="H14" s="405"/>
      <c r="I14" s="424"/>
      <c r="J14" s="424"/>
      <c r="K14" s="424"/>
      <c r="L14" s="424"/>
      <c r="M14" s="424"/>
      <c r="N14" s="424"/>
      <c r="O14" s="424"/>
      <c r="P14" s="806"/>
      <c r="Q14" s="426"/>
      <c r="R14" s="424"/>
      <c r="S14" s="424"/>
      <c r="T14" s="424"/>
      <c r="U14" s="424"/>
      <c r="V14" s="424"/>
      <c r="W14" s="424"/>
      <c r="X14" s="424"/>
      <c r="Y14" s="424"/>
      <c r="Z14" s="424"/>
      <c r="AA14" s="806"/>
      <c r="AB14" s="424"/>
      <c r="AC14" s="424"/>
      <c r="AD14" s="405"/>
      <c r="AE14" s="424"/>
      <c r="AF14" s="462"/>
      <c r="AG14" s="484">
        <f t="shared" si="0"/>
        <v>0</v>
      </c>
      <c r="AH14" s="486">
        <f t="shared" si="1"/>
        <v>0</v>
      </c>
      <c r="AI14" s="485">
        <f t="shared" si="2"/>
        <v>0</v>
      </c>
      <c r="AJ14" s="486">
        <f t="shared" si="3"/>
        <v>0</v>
      </c>
      <c r="AK14" s="487" t="e">
        <f t="shared" si="4"/>
        <v>#DIV/0!</v>
      </c>
      <c r="AL14" s="488" t="e">
        <f t="shared" si="5"/>
        <v>#DIV/0!</v>
      </c>
      <c r="AM14" s="489" t="e">
        <f t="shared" si="6"/>
        <v>#DIV/0!</v>
      </c>
      <c r="AN14" s="69"/>
    </row>
    <row r="15" spans="2:47" s="8" customFormat="1" ht="30" customHeight="1" x14ac:dyDescent="0.25">
      <c r="B15" s="323"/>
      <c r="C15" s="565">
        <v>8</v>
      </c>
      <c r="D15" s="559" t="s">
        <v>352</v>
      </c>
      <c r="E15" s="566">
        <v>31</v>
      </c>
      <c r="F15" s="572">
        <v>31</v>
      </c>
      <c r="G15" s="568">
        <v>26</v>
      </c>
      <c r="H15" s="406"/>
      <c r="I15" s="425"/>
      <c r="J15" s="425"/>
      <c r="K15" s="425"/>
      <c r="L15" s="425"/>
      <c r="M15" s="425"/>
      <c r="N15" s="425"/>
      <c r="O15" s="425"/>
      <c r="P15" s="806"/>
      <c r="Q15" s="427"/>
      <c r="R15" s="425"/>
      <c r="S15" s="425"/>
      <c r="T15" s="425"/>
      <c r="U15" s="425"/>
      <c r="V15" s="425"/>
      <c r="W15" s="425"/>
      <c r="X15" s="425"/>
      <c r="Y15" s="425"/>
      <c r="Z15" s="425"/>
      <c r="AA15" s="806"/>
      <c r="AB15" s="425"/>
      <c r="AC15" s="425"/>
      <c r="AD15" s="406"/>
      <c r="AE15" s="425"/>
      <c r="AF15" s="423"/>
      <c r="AG15" s="490">
        <f t="shared" si="0"/>
        <v>0</v>
      </c>
      <c r="AH15" s="492">
        <f t="shared" si="1"/>
        <v>0</v>
      </c>
      <c r="AI15" s="491">
        <f t="shared" si="2"/>
        <v>0</v>
      </c>
      <c r="AJ15" s="492">
        <f t="shared" si="3"/>
        <v>0</v>
      </c>
      <c r="AK15" s="493" t="e">
        <f t="shared" si="4"/>
        <v>#DIV/0!</v>
      </c>
      <c r="AL15" s="494" t="e">
        <f t="shared" si="5"/>
        <v>#DIV/0!</v>
      </c>
      <c r="AM15" s="495" t="e">
        <f t="shared" si="6"/>
        <v>#DIV/0!</v>
      </c>
      <c r="AN15" s="69"/>
    </row>
    <row r="16" spans="2:47" s="8" customFormat="1" ht="30" customHeight="1" x14ac:dyDescent="0.25">
      <c r="B16" s="323"/>
      <c r="C16" s="569">
        <v>9</v>
      </c>
      <c r="D16" s="558" t="s">
        <v>266</v>
      </c>
      <c r="E16" s="570">
        <v>25</v>
      </c>
      <c r="F16" s="571" t="s">
        <v>214</v>
      </c>
      <c r="G16" s="480">
        <v>23</v>
      </c>
      <c r="H16" s="405"/>
      <c r="I16" s="424"/>
      <c r="J16" s="424"/>
      <c r="K16" s="424"/>
      <c r="L16" s="424"/>
      <c r="M16" s="424"/>
      <c r="N16" s="424"/>
      <c r="O16" s="424"/>
      <c r="P16" s="806"/>
      <c r="Q16" s="424"/>
      <c r="R16" s="424"/>
      <c r="S16" s="424"/>
      <c r="T16" s="424"/>
      <c r="U16" s="424"/>
      <c r="V16" s="424"/>
      <c r="W16" s="424"/>
      <c r="X16" s="424"/>
      <c r="Y16" s="424"/>
      <c r="Z16" s="424"/>
      <c r="AA16" s="806"/>
      <c r="AB16" s="424"/>
      <c r="AC16" s="424"/>
      <c r="AD16" s="405"/>
      <c r="AE16" s="424"/>
      <c r="AF16" s="462"/>
      <c r="AG16" s="484">
        <f t="shared" si="0"/>
        <v>0</v>
      </c>
      <c r="AH16" s="486">
        <f t="shared" si="1"/>
        <v>0</v>
      </c>
      <c r="AI16" s="485">
        <f t="shared" si="2"/>
        <v>0</v>
      </c>
      <c r="AJ16" s="486">
        <f t="shared" si="3"/>
        <v>0</v>
      </c>
      <c r="AK16" s="487" t="e">
        <f t="shared" si="4"/>
        <v>#DIV/0!</v>
      </c>
      <c r="AL16" s="488" t="e">
        <f t="shared" si="5"/>
        <v>#DIV/0!</v>
      </c>
      <c r="AM16" s="489" t="e">
        <f t="shared" si="6"/>
        <v>#DIV/0!</v>
      </c>
      <c r="AN16" s="69"/>
    </row>
    <row r="17" spans="2:46" s="8" customFormat="1" ht="30" customHeight="1" x14ac:dyDescent="0.25">
      <c r="B17" s="323"/>
      <c r="C17" s="565">
        <v>10</v>
      </c>
      <c r="D17" s="623" t="s">
        <v>269</v>
      </c>
      <c r="E17" s="566">
        <v>22</v>
      </c>
      <c r="F17" s="567" t="s">
        <v>168</v>
      </c>
      <c r="G17" s="568">
        <v>22</v>
      </c>
      <c r="H17" s="406"/>
      <c r="I17" s="425"/>
      <c r="J17" s="425"/>
      <c r="K17" s="425"/>
      <c r="L17" s="425"/>
      <c r="M17" s="425"/>
      <c r="N17" s="425"/>
      <c r="O17" s="425"/>
      <c r="P17" s="806"/>
      <c r="Q17" s="425"/>
      <c r="R17" s="425"/>
      <c r="S17" s="425"/>
      <c r="T17" s="425"/>
      <c r="U17" s="425"/>
      <c r="V17" s="425"/>
      <c r="W17" s="425"/>
      <c r="X17" s="425"/>
      <c r="Y17" s="425"/>
      <c r="Z17" s="425"/>
      <c r="AA17" s="806"/>
      <c r="AB17" s="425"/>
      <c r="AC17" s="425"/>
      <c r="AD17" s="406"/>
      <c r="AE17" s="425"/>
      <c r="AF17" s="423"/>
      <c r="AG17" s="490">
        <f t="shared" si="0"/>
        <v>0</v>
      </c>
      <c r="AH17" s="492">
        <f t="shared" si="1"/>
        <v>0</v>
      </c>
      <c r="AI17" s="491">
        <f t="shared" si="2"/>
        <v>0</v>
      </c>
      <c r="AJ17" s="492">
        <f t="shared" si="3"/>
        <v>0</v>
      </c>
      <c r="AK17" s="493" t="e">
        <f t="shared" si="4"/>
        <v>#DIV/0!</v>
      </c>
      <c r="AL17" s="494" t="e">
        <f t="shared" si="5"/>
        <v>#DIV/0!</v>
      </c>
      <c r="AM17" s="495" t="e">
        <f t="shared" si="6"/>
        <v>#DIV/0!</v>
      </c>
      <c r="AN17" s="69"/>
    </row>
    <row r="18" spans="2:46" s="8" customFormat="1" ht="30" customHeight="1" x14ac:dyDescent="0.25">
      <c r="B18" s="323"/>
      <c r="C18" s="569">
        <v>11</v>
      </c>
      <c r="D18" s="573" t="s">
        <v>270</v>
      </c>
      <c r="E18" s="570"/>
      <c r="F18" s="574">
        <v>20</v>
      </c>
      <c r="G18" s="480">
        <v>21</v>
      </c>
      <c r="H18" s="405"/>
      <c r="I18" s="424"/>
      <c r="J18" s="424"/>
      <c r="K18" s="424"/>
      <c r="L18" s="424"/>
      <c r="M18" s="424"/>
      <c r="N18" s="424"/>
      <c r="O18" s="424"/>
      <c r="P18" s="806"/>
      <c r="Q18" s="424"/>
      <c r="R18" s="424"/>
      <c r="S18" s="424"/>
      <c r="T18" s="424"/>
      <c r="U18" s="424"/>
      <c r="V18" s="424"/>
      <c r="W18" s="424"/>
      <c r="X18" s="424"/>
      <c r="Y18" s="424"/>
      <c r="Z18" s="424"/>
      <c r="AA18" s="806"/>
      <c r="AB18" s="424"/>
      <c r="AC18" s="424"/>
      <c r="AD18" s="405"/>
      <c r="AE18" s="424"/>
      <c r="AF18" s="462"/>
      <c r="AG18" s="812">
        <f t="shared" si="0"/>
        <v>0</v>
      </c>
      <c r="AH18" s="813">
        <f t="shared" si="1"/>
        <v>0</v>
      </c>
      <c r="AI18" s="814">
        <f t="shared" si="2"/>
        <v>0</v>
      </c>
      <c r="AJ18" s="813">
        <f t="shared" si="3"/>
        <v>0</v>
      </c>
      <c r="AK18" s="815" t="e">
        <f t="shared" si="4"/>
        <v>#DIV/0!</v>
      </c>
      <c r="AL18" s="816" t="e">
        <f t="shared" si="5"/>
        <v>#DIV/0!</v>
      </c>
      <c r="AM18" s="817" t="e">
        <f t="shared" si="6"/>
        <v>#DIV/0!</v>
      </c>
      <c r="AN18" s="69"/>
    </row>
    <row r="19" spans="2:46" s="8" customFormat="1" ht="30" customHeight="1" x14ac:dyDescent="0.25">
      <c r="B19" s="323"/>
      <c r="C19" s="565">
        <v>12</v>
      </c>
      <c r="D19" s="559" t="s">
        <v>272</v>
      </c>
      <c r="E19" s="566">
        <v>15</v>
      </c>
      <c r="F19" s="567" t="s">
        <v>213</v>
      </c>
      <c r="G19" s="568">
        <v>21</v>
      </c>
      <c r="H19" s="406"/>
      <c r="I19" s="425"/>
      <c r="J19" s="425"/>
      <c r="K19" s="425"/>
      <c r="L19" s="425"/>
      <c r="M19" s="425"/>
      <c r="N19" s="425"/>
      <c r="O19" s="425"/>
      <c r="P19" s="806"/>
      <c r="Q19" s="425"/>
      <c r="R19" s="425"/>
      <c r="S19" s="425"/>
      <c r="T19" s="425"/>
      <c r="U19" s="425"/>
      <c r="V19" s="425"/>
      <c r="W19" s="425"/>
      <c r="X19" s="425"/>
      <c r="Y19" s="425"/>
      <c r="Z19" s="425"/>
      <c r="AA19" s="806"/>
      <c r="AB19" s="425"/>
      <c r="AC19" s="425"/>
      <c r="AD19" s="406"/>
      <c r="AE19" s="425"/>
      <c r="AF19" s="423"/>
      <c r="AG19" s="490">
        <f t="shared" si="0"/>
        <v>0</v>
      </c>
      <c r="AH19" s="492">
        <f t="shared" si="1"/>
        <v>0</v>
      </c>
      <c r="AI19" s="491">
        <f t="shared" si="2"/>
        <v>0</v>
      </c>
      <c r="AJ19" s="492">
        <f t="shared" si="3"/>
        <v>0</v>
      </c>
      <c r="AK19" s="493" t="e">
        <f t="shared" si="4"/>
        <v>#DIV/0!</v>
      </c>
      <c r="AL19" s="494" t="e">
        <f t="shared" si="5"/>
        <v>#DIV/0!</v>
      </c>
      <c r="AM19" s="495" t="e">
        <f t="shared" si="6"/>
        <v>#DIV/0!</v>
      </c>
      <c r="AN19" s="69"/>
    </row>
    <row r="20" spans="2:46" s="8" customFormat="1" ht="30" customHeight="1" x14ac:dyDescent="0.25">
      <c r="B20" s="323"/>
      <c r="C20" s="569">
        <v>13</v>
      </c>
      <c r="D20" s="558" t="s">
        <v>271</v>
      </c>
      <c r="E20" s="570">
        <v>16</v>
      </c>
      <c r="F20" s="571" t="s">
        <v>213</v>
      </c>
      <c r="G20" s="480">
        <v>20</v>
      </c>
      <c r="H20" s="405"/>
      <c r="I20" s="424"/>
      <c r="J20" s="424"/>
      <c r="K20" s="424"/>
      <c r="L20" s="424"/>
      <c r="M20" s="424"/>
      <c r="N20" s="424"/>
      <c r="O20" s="424"/>
      <c r="P20" s="806"/>
      <c r="Q20" s="426"/>
      <c r="R20" s="424"/>
      <c r="S20" s="424"/>
      <c r="T20" s="424"/>
      <c r="U20" s="424"/>
      <c r="V20" s="424"/>
      <c r="W20" s="424"/>
      <c r="X20" s="424"/>
      <c r="Y20" s="424"/>
      <c r="Z20" s="424"/>
      <c r="AA20" s="806"/>
      <c r="AB20" s="424"/>
      <c r="AC20" s="424"/>
      <c r="AD20" s="406"/>
      <c r="AE20" s="425"/>
      <c r="AF20" s="423"/>
      <c r="AG20" s="484">
        <f t="shared" si="0"/>
        <v>0</v>
      </c>
      <c r="AH20" s="486">
        <f t="shared" si="1"/>
        <v>0</v>
      </c>
      <c r="AI20" s="485">
        <f t="shared" si="2"/>
        <v>0</v>
      </c>
      <c r="AJ20" s="486">
        <f t="shared" si="3"/>
        <v>0</v>
      </c>
      <c r="AK20" s="487" t="e">
        <f t="shared" si="4"/>
        <v>#DIV/0!</v>
      </c>
      <c r="AL20" s="488" t="e">
        <f t="shared" si="5"/>
        <v>#DIV/0!</v>
      </c>
      <c r="AM20" s="489" t="e">
        <f t="shared" si="6"/>
        <v>#DIV/0!</v>
      </c>
      <c r="AN20" s="69"/>
    </row>
    <row r="21" spans="2:46" s="8" customFormat="1" ht="30" customHeight="1" x14ac:dyDescent="0.25">
      <c r="B21" s="323"/>
      <c r="C21" s="565">
        <v>14</v>
      </c>
      <c r="D21" s="623" t="s">
        <v>275</v>
      </c>
      <c r="E21" s="566">
        <v>21</v>
      </c>
      <c r="F21" s="567" t="s">
        <v>173</v>
      </c>
      <c r="G21" s="568">
        <v>19</v>
      </c>
      <c r="H21" s="406"/>
      <c r="I21" s="425"/>
      <c r="J21" s="425"/>
      <c r="K21" s="425"/>
      <c r="L21" s="425"/>
      <c r="M21" s="425"/>
      <c r="N21" s="425"/>
      <c r="O21" s="425"/>
      <c r="P21" s="806"/>
      <c r="Q21" s="427"/>
      <c r="R21" s="425"/>
      <c r="S21" s="425"/>
      <c r="T21" s="425"/>
      <c r="U21" s="425"/>
      <c r="V21" s="425"/>
      <c r="W21" s="425"/>
      <c r="X21" s="425"/>
      <c r="Y21" s="425"/>
      <c r="Z21" s="425"/>
      <c r="AA21" s="806"/>
      <c r="AB21" s="425"/>
      <c r="AC21" s="425"/>
      <c r="AD21" s="406"/>
      <c r="AE21" s="425"/>
      <c r="AF21" s="423"/>
      <c r="AG21" s="490">
        <f t="shared" si="0"/>
        <v>0</v>
      </c>
      <c r="AH21" s="492">
        <f t="shared" si="1"/>
        <v>0</v>
      </c>
      <c r="AI21" s="491">
        <f t="shared" si="2"/>
        <v>0</v>
      </c>
      <c r="AJ21" s="492">
        <f t="shared" si="3"/>
        <v>0</v>
      </c>
      <c r="AK21" s="493" t="e">
        <f t="shared" si="4"/>
        <v>#DIV/0!</v>
      </c>
      <c r="AL21" s="494" t="e">
        <f t="shared" si="5"/>
        <v>#DIV/0!</v>
      </c>
      <c r="AM21" s="495" t="e">
        <f t="shared" si="6"/>
        <v>#DIV/0!</v>
      </c>
      <c r="AN21" s="69"/>
    </row>
    <row r="22" spans="2:46" s="8" customFormat="1" ht="30" customHeight="1" x14ac:dyDescent="0.25">
      <c r="B22" s="323"/>
      <c r="C22" s="569">
        <v>15</v>
      </c>
      <c r="D22" s="558" t="s">
        <v>273</v>
      </c>
      <c r="E22" s="570">
        <v>20</v>
      </c>
      <c r="F22" s="571" t="s">
        <v>274</v>
      </c>
      <c r="G22" s="480">
        <v>18</v>
      </c>
      <c r="H22" s="405"/>
      <c r="I22" s="424"/>
      <c r="J22" s="424"/>
      <c r="K22" s="424"/>
      <c r="L22" s="424"/>
      <c r="M22" s="424"/>
      <c r="N22" s="424"/>
      <c r="O22" s="424"/>
      <c r="P22" s="806"/>
      <c r="Q22" s="424"/>
      <c r="R22" s="424"/>
      <c r="S22" s="424"/>
      <c r="T22" s="424"/>
      <c r="U22" s="424"/>
      <c r="V22" s="424"/>
      <c r="W22" s="424"/>
      <c r="X22" s="424"/>
      <c r="Y22" s="424"/>
      <c r="Z22" s="424"/>
      <c r="AA22" s="806"/>
      <c r="AB22" s="424"/>
      <c r="AC22" s="424"/>
      <c r="AD22" s="405"/>
      <c r="AE22" s="424"/>
      <c r="AF22" s="462"/>
      <c r="AG22" s="484">
        <f t="shared" si="0"/>
        <v>0</v>
      </c>
      <c r="AH22" s="486">
        <f t="shared" si="1"/>
        <v>0</v>
      </c>
      <c r="AI22" s="485">
        <f t="shared" si="2"/>
        <v>0</v>
      </c>
      <c r="AJ22" s="486">
        <f t="shared" si="3"/>
        <v>0</v>
      </c>
      <c r="AK22" s="487" t="e">
        <f t="shared" si="4"/>
        <v>#DIV/0!</v>
      </c>
      <c r="AL22" s="488" t="e">
        <f t="shared" si="5"/>
        <v>#DIV/0!</v>
      </c>
      <c r="AM22" s="489" t="e">
        <f t="shared" si="6"/>
        <v>#DIV/0!</v>
      </c>
      <c r="AN22" s="69"/>
    </row>
    <row r="23" spans="2:46" s="8" customFormat="1" ht="30" customHeight="1" x14ac:dyDescent="0.25">
      <c r="B23" s="323"/>
      <c r="C23" s="565">
        <v>16</v>
      </c>
      <c r="D23" s="559" t="s">
        <v>267</v>
      </c>
      <c r="E23" s="566"/>
      <c r="F23" s="572">
        <v>22</v>
      </c>
      <c r="G23" s="568">
        <v>17</v>
      </c>
      <c r="H23" s="406"/>
      <c r="I23" s="425"/>
      <c r="J23" s="425"/>
      <c r="K23" s="425"/>
      <c r="L23" s="425"/>
      <c r="M23" s="425"/>
      <c r="N23" s="425"/>
      <c r="O23" s="425"/>
      <c r="P23" s="806"/>
      <c r="Q23" s="427"/>
      <c r="R23" s="425"/>
      <c r="S23" s="425"/>
      <c r="T23" s="425"/>
      <c r="U23" s="425"/>
      <c r="V23" s="425"/>
      <c r="W23" s="425"/>
      <c r="X23" s="425"/>
      <c r="Y23" s="425"/>
      <c r="Z23" s="425"/>
      <c r="AA23" s="806"/>
      <c r="AB23" s="425"/>
      <c r="AC23" s="425"/>
      <c r="AD23" s="406"/>
      <c r="AE23" s="425"/>
      <c r="AF23" s="423"/>
      <c r="AG23" s="490">
        <f t="shared" si="0"/>
        <v>0</v>
      </c>
      <c r="AH23" s="492">
        <f t="shared" si="1"/>
        <v>0</v>
      </c>
      <c r="AI23" s="491">
        <f t="shared" si="2"/>
        <v>0</v>
      </c>
      <c r="AJ23" s="492">
        <f t="shared" si="3"/>
        <v>0</v>
      </c>
      <c r="AK23" s="493" t="e">
        <f t="shared" si="4"/>
        <v>#DIV/0!</v>
      </c>
      <c r="AL23" s="494" t="e">
        <f t="shared" si="5"/>
        <v>#DIV/0!</v>
      </c>
      <c r="AM23" s="495" t="e">
        <f t="shared" si="6"/>
        <v>#DIV/0!</v>
      </c>
      <c r="AN23" s="69"/>
    </row>
    <row r="24" spans="2:46" s="8" customFormat="1" ht="30" customHeight="1" x14ac:dyDescent="0.25">
      <c r="B24" s="323"/>
      <c r="C24" s="569">
        <v>17</v>
      </c>
      <c r="D24" s="558" t="s">
        <v>276</v>
      </c>
      <c r="E24" s="570">
        <v>14</v>
      </c>
      <c r="F24" s="571" t="s">
        <v>175</v>
      </c>
      <c r="G24" s="480">
        <v>13</v>
      </c>
      <c r="H24" s="405"/>
      <c r="I24" s="424"/>
      <c r="J24" s="424"/>
      <c r="K24" s="424"/>
      <c r="L24" s="424"/>
      <c r="M24" s="424"/>
      <c r="N24" s="424"/>
      <c r="O24" s="424"/>
      <c r="P24" s="806"/>
      <c r="Q24" s="424"/>
      <c r="R24" s="424"/>
      <c r="S24" s="424"/>
      <c r="T24" s="424"/>
      <c r="U24" s="424"/>
      <c r="V24" s="424"/>
      <c r="W24" s="424"/>
      <c r="X24" s="424"/>
      <c r="Y24" s="424"/>
      <c r="Z24" s="424"/>
      <c r="AA24" s="806"/>
      <c r="AB24" s="424"/>
      <c r="AC24" s="424"/>
      <c r="AD24" s="405"/>
      <c r="AE24" s="424"/>
      <c r="AF24" s="462"/>
      <c r="AG24" s="484">
        <f t="shared" si="0"/>
        <v>0</v>
      </c>
      <c r="AH24" s="486">
        <f t="shared" si="1"/>
        <v>0</v>
      </c>
      <c r="AI24" s="485">
        <f t="shared" si="2"/>
        <v>0</v>
      </c>
      <c r="AJ24" s="486">
        <f t="shared" si="3"/>
        <v>0</v>
      </c>
      <c r="AK24" s="487" t="e">
        <f t="shared" si="4"/>
        <v>#DIV/0!</v>
      </c>
      <c r="AL24" s="488" t="e">
        <f t="shared" si="5"/>
        <v>#DIV/0!</v>
      </c>
      <c r="AM24" s="489" t="e">
        <f t="shared" si="6"/>
        <v>#DIV/0!</v>
      </c>
      <c r="AN24" s="69"/>
      <c r="AT24" s="55"/>
    </row>
    <row r="25" spans="2:46" s="8" customFormat="1" ht="30" customHeight="1" x14ac:dyDescent="0.25">
      <c r="B25" s="323"/>
      <c r="C25" s="565">
        <v>18</v>
      </c>
      <c r="D25" s="559" t="s">
        <v>260</v>
      </c>
      <c r="E25" s="566">
        <v>37</v>
      </c>
      <c r="F25" s="572">
        <v>37</v>
      </c>
      <c r="G25" s="568">
        <v>10</v>
      </c>
      <c r="H25" s="406"/>
      <c r="I25" s="425"/>
      <c r="J25" s="425"/>
      <c r="K25" s="425"/>
      <c r="L25" s="406"/>
      <c r="M25" s="425"/>
      <c r="N25" s="425"/>
      <c r="O25" s="425"/>
      <c r="P25" s="806"/>
      <c r="Q25" s="425"/>
      <c r="R25" s="425"/>
      <c r="S25" s="425"/>
      <c r="T25" s="406"/>
      <c r="U25" s="425"/>
      <c r="V25" s="425"/>
      <c r="W25" s="425"/>
      <c r="X25" s="406"/>
      <c r="Y25" s="425"/>
      <c r="Z25" s="425"/>
      <c r="AA25" s="806"/>
      <c r="AB25" s="425"/>
      <c r="AC25" s="425"/>
      <c r="AD25" s="406"/>
      <c r="AE25" s="425"/>
      <c r="AF25" s="423"/>
      <c r="AG25" s="490">
        <f t="shared" si="0"/>
        <v>0</v>
      </c>
      <c r="AH25" s="492">
        <f t="shared" si="1"/>
        <v>0</v>
      </c>
      <c r="AI25" s="491">
        <f t="shared" si="2"/>
        <v>0</v>
      </c>
      <c r="AJ25" s="492">
        <f t="shared" si="3"/>
        <v>0</v>
      </c>
      <c r="AK25" s="493" t="e">
        <f t="shared" si="4"/>
        <v>#DIV/0!</v>
      </c>
      <c r="AL25" s="494" t="e">
        <f t="shared" si="5"/>
        <v>#DIV/0!</v>
      </c>
      <c r="AM25" s="495" t="e">
        <f t="shared" si="6"/>
        <v>#DIV/0!</v>
      </c>
      <c r="AN25" s="69"/>
    </row>
    <row r="26" spans="2:46" s="8" customFormat="1" ht="30" customHeight="1" thickBot="1" x14ac:dyDescent="0.3">
      <c r="B26" s="323"/>
      <c r="C26" s="575">
        <v>19</v>
      </c>
      <c r="D26" s="576" t="s">
        <v>268</v>
      </c>
      <c r="E26" s="577">
        <v>22</v>
      </c>
      <c r="F26" s="578" t="s">
        <v>168</v>
      </c>
      <c r="G26" s="579">
        <v>1</v>
      </c>
      <c r="H26" s="407"/>
      <c r="I26" s="428"/>
      <c r="J26" s="428"/>
      <c r="K26" s="428"/>
      <c r="L26" s="428"/>
      <c r="M26" s="428"/>
      <c r="N26" s="428"/>
      <c r="O26" s="428"/>
      <c r="P26" s="806"/>
      <c r="Q26" s="428"/>
      <c r="R26" s="407"/>
      <c r="S26" s="428"/>
      <c r="T26" s="428"/>
      <c r="U26" s="428"/>
      <c r="V26" s="428"/>
      <c r="W26" s="428"/>
      <c r="X26" s="428"/>
      <c r="Y26" s="428"/>
      <c r="Z26" s="428"/>
      <c r="AA26" s="806"/>
      <c r="AB26" s="428"/>
      <c r="AC26" s="428"/>
      <c r="AD26" s="407"/>
      <c r="AE26" s="428"/>
      <c r="AF26" s="467"/>
      <c r="AG26" s="818">
        <f t="shared" si="0"/>
        <v>0</v>
      </c>
      <c r="AH26" s="819">
        <f t="shared" si="1"/>
        <v>0</v>
      </c>
      <c r="AI26" s="820">
        <f t="shared" si="2"/>
        <v>0</v>
      </c>
      <c r="AJ26" s="819">
        <f t="shared" si="3"/>
        <v>0</v>
      </c>
      <c r="AK26" s="821" t="e">
        <f t="shared" si="4"/>
        <v>#DIV/0!</v>
      </c>
      <c r="AL26" s="822" t="e">
        <f t="shared" si="5"/>
        <v>#DIV/0!</v>
      </c>
      <c r="AM26" s="823" t="e">
        <f t="shared" si="6"/>
        <v>#DIV/0!</v>
      </c>
      <c r="AN26" s="69"/>
      <c r="AS26" s="37"/>
    </row>
    <row r="27" spans="2:46" ht="30" customHeight="1" x14ac:dyDescent="0.35">
      <c r="B27" s="319"/>
      <c r="C27" s="1755" t="s">
        <v>457</v>
      </c>
      <c r="D27" s="1756"/>
      <c r="E27" s="1756"/>
      <c r="F27" s="1756"/>
      <c r="G27" s="1757"/>
      <c r="H27" s="730">
        <f t="shared" ref="H27:AC27" si="7">COUNT(H12:H26)</f>
        <v>0</v>
      </c>
      <c r="I27" s="730">
        <f t="shared" si="7"/>
        <v>0</v>
      </c>
      <c r="J27" s="730">
        <f t="shared" si="7"/>
        <v>0</v>
      </c>
      <c r="K27" s="730">
        <f t="shared" si="7"/>
        <v>0</v>
      </c>
      <c r="L27" s="730">
        <f t="shared" si="7"/>
        <v>0</v>
      </c>
      <c r="M27" s="730">
        <f t="shared" si="7"/>
        <v>0</v>
      </c>
      <c r="N27" s="730">
        <f t="shared" si="7"/>
        <v>0</v>
      </c>
      <c r="O27" s="730">
        <f t="shared" si="7"/>
        <v>0</v>
      </c>
      <c r="P27" s="824"/>
      <c r="Q27" s="730">
        <f t="shared" si="7"/>
        <v>0</v>
      </c>
      <c r="R27" s="730">
        <f t="shared" si="7"/>
        <v>0</v>
      </c>
      <c r="S27" s="730">
        <f t="shared" si="7"/>
        <v>0</v>
      </c>
      <c r="T27" s="730">
        <f t="shared" si="7"/>
        <v>0</v>
      </c>
      <c r="U27" s="730">
        <f t="shared" si="7"/>
        <v>0</v>
      </c>
      <c r="V27" s="730">
        <f t="shared" si="7"/>
        <v>0</v>
      </c>
      <c r="W27" s="730">
        <f t="shared" si="7"/>
        <v>0</v>
      </c>
      <c r="X27" s="730">
        <f t="shared" si="7"/>
        <v>0</v>
      </c>
      <c r="Y27" s="730">
        <f t="shared" si="7"/>
        <v>0</v>
      </c>
      <c r="Z27" s="730">
        <f t="shared" si="7"/>
        <v>0</v>
      </c>
      <c r="AA27" s="824"/>
      <c r="AB27" s="730">
        <f t="shared" si="7"/>
        <v>0</v>
      </c>
      <c r="AC27" s="730">
        <f t="shared" si="7"/>
        <v>0</v>
      </c>
      <c r="AD27" s="730"/>
      <c r="AE27" s="825"/>
      <c r="AF27" s="825"/>
      <c r="AG27" s="729">
        <f>AVERAGE(AG12:AG26)</f>
        <v>0</v>
      </c>
      <c r="AH27" s="826">
        <f>SUM(AH12:AH26)</f>
        <v>0</v>
      </c>
      <c r="AI27" s="827">
        <f t="shared" ref="AI27:AJ27" si="8">SUM(AI12:AI26)</f>
        <v>0</v>
      </c>
      <c r="AJ27" s="827">
        <f t="shared" si="8"/>
        <v>0</v>
      </c>
      <c r="AK27" s="827" t="e">
        <f t="shared" ref="AK27" si="9">AI27/AG27</f>
        <v>#DIV/0!</v>
      </c>
      <c r="AL27" s="828" t="e">
        <f>AVERAGE(AL8:AL26)</f>
        <v>#DIV/0!</v>
      </c>
      <c r="AM27" s="828"/>
      <c r="AN27" s="69"/>
    </row>
    <row r="28" spans="2:46" ht="30" customHeight="1" thickBot="1" x14ac:dyDescent="0.25">
      <c r="B28" s="319"/>
      <c r="C28" s="18"/>
      <c r="D28" s="624"/>
      <c r="E28" s="335"/>
      <c r="F28" s="335"/>
      <c r="G28" s="344"/>
      <c r="H28" s="18"/>
      <c r="I28" s="18"/>
      <c r="J28" s="18"/>
      <c r="K28" s="18"/>
      <c r="L28" s="18"/>
      <c r="M28" s="18"/>
      <c r="N28" s="18"/>
      <c r="O28" s="18"/>
      <c r="P28" s="18"/>
      <c r="Q28" s="18"/>
      <c r="R28" s="18"/>
      <c r="S28" s="18"/>
      <c r="T28" s="18"/>
      <c r="U28" s="18"/>
      <c r="V28" s="18"/>
      <c r="W28" s="18"/>
      <c r="X28" s="18"/>
      <c r="Y28" s="18"/>
      <c r="Z28" s="18"/>
      <c r="AA28" s="18"/>
      <c r="AB28" s="18"/>
      <c r="AC28" s="18"/>
      <c r="AG28" s="3"/>
      <c r="AH28" s="3"/>
      <c r="AI28" s="3"/>
      <c r="AJ28" s="625"/>
      <c r="AK28" s="3"/>
      <c r="AM28" s="3"/>
      <c r="AN28" s="321"/>
    </row>
    <row r="29" spans="2:46" ht="30" customHeight="1" x14ac:dyDescent="0.25">
      <c r="B29" s="319"/>
      <c r="C29" s="26"/>
      <c r="D29" s="26"/>
      <c r="E29" s="26"/>
      <c r="F29" s="26"/>
      <c r="G29" s="1506" t="s">
        <v>527</v>
      </c>
      <c r="H29" s="1507"/>
      <c r="I29" s="1507"/>
      <c r="J29" s="1507"/>
      <c r="K29" s="1507"/>
      <c r="L29" s="1507"/>
      <c r="M29" s="1507"/>
      <c r="N29" s="1507"/>
      <c r="O29" s="1507"/>
      <c r="P29" s="1507"/>
      <c r="Q29" s="1507"/>
      <c r="R29" s="1507"/>
      <c r="S29" s="1507"/>
      <c r="T29" s="1507"/>
      <c r="U29" s="1507"/>
      <c r="V29" s="1507"/>
      <c r="W29" s="1507"/>
      <c r="X29" s="1507"/>
      <c r="Y29" s="1507"/>
      <c r="Z29" s="1507"/>
      <c r="AA29" s="1507"/>
      <c r="AB29" s="1507"/>
      <c r="AC29" s="1507"/>
      <c r="AD29" s="1507"/>
      <c r="AE29" s="1507"/>
      <c r="AF29" s="1507"/>
      <c r="AG29" s="1507"/>
      <c r="AH29" s="1507"/>
      <c r="AI29" s="1507"/>
      <c r="AJ29" s="1508"/>
      <c r="AK29" s="351"/>
      <c r="AL29" s="626"/>
      <c r="AM29" s="351"/>
      <c r="AN29" s="321"/>
      <c r="AT29" s="11"/>
    </row>
    <row r="30" spans="2:46" ht="30" customHeight="1" x14ac:dyDescent="0.35">
      <c r="B30" s="319"/>
      <c r="C30" s="1497"/>
      <c r="D30" s="26"/>
      <c r="E30" s="26"/>
      <c r="F30" s="26"/>
      <c r="G30" s="687" t="s">
        <v>4</v>
      </c>
      <c r="H30" s="252">
        <f>SUM(H8:H26)</f>
        <v>0</v>
      </c>
      <c r="I30" s="252">
        <f t="shared" ref="I30:AC30" si="10">SUM(I8:I26)</f>
        <v>0</v>
      </c>
      <c r="J30" s="252">
        <f t="shared" si="10"/>
        <v>0</v>
      </c>
      <c r="K30" s="252">
        <f t="shared" si="10"/>
        <v>0</v>
      </c>
      <c r="L30" s="252">
        <f t="shared" si="10"/>
        <v>0</v>
      </c>
      <c r="M30" s="252">
        <f t="shared" si="10"/>
        <v>0</v>
      </c>
      <c r="N30" s="252">
        <f t="shared" si="10"/>
        <v>0</v>
      </c>
      <c r="O30" s="252">
        <f t="shared" si="10"/>
        <v>0</v>
      </c>
      <c r="P30" s="674"/>
      <c r="Q30" s="252">
        <f t="shared" si="10"/>
        <v>0</v>
      </c>
      <c r="R30" s="252">
        <f t="shared" si="10"/>
        <v>0</v>
      </c>
      <c r="S30" s="252">
        <f t="shared" si="10"/>
        <v>0</v>
      </c>
      <c r="T30" s="252">
        <f t="shared" si="10"/>
        <v>0</v>
      </c>
      <c r="U30" s="252">
        <f t="shared" si="10"/>
        <v>0</v>
      </c>
      <c r="V30" s="252">
        <f t="shared" si="10"/>
        <v>0</v>
      </c>
      <c r="W30" s="252">
        <f t="shared" si="10"/>
        <v>0</v>
      </c>
      <c r="X30" s="252">
        <f t="shared" si="10"/>
        <v>0</v>
      </c>
      <c r="Y30" s="252">
        <f t="shared" si="10"/>
        <v>0</v>
      </c>
      <c r="Z30" s="252">
        <f t="shared" si="10"/>
        <v>0</v>
      </c>
      <c r="AA30" s="674"/>
      <c r="AB30" s="252">
        <f t="shared" si="10"/>
        <v>0</v>
      </c>
      <c r="AC30" s="252">
        <f t="shared" si="10"/>
        <v>0</v>
      </c>
      <c r="AD30" s="66"/>
      <c r="AE30" s="66"/>
      <c r="AF30" s="66"/>
      <c r="AG30" s="1498" t="s">
        <v>4</v>
      </c>
      <c r="AH30" s="1498"/>
      <c r="AI30" s="1498"/>
      <c r="AJ30" s="1802"/>
      <c r="AK30" s="351"/>
      <c r="AL30" s="351"/>
      <c r="AM30" s="351"/>
      <c r="AN30" s="321"/>
      <c r="AT30" s="12"/>
    </row>
    <row r="31" spans="2:46" ht="30" customHeight="1" x14ac:dyDescent="0.35">
      <c r="B31" s="319"/>
      <c r="C31" s="1497"/>
      <c r="D31" s="26"/>
      <c r="E31" s="26"/>
      <c r="F31" s="26"/>
      <c r="G31" s="687" t="s">
        <v>3</v>
      </c>
      <c r="H31" s="252"/>
      <c r="I31" s="252"/>
      <c r="J31" s="252"/>
      <c r="K31" s="252"/>
      <c r="L31" s="252"/>
      <c r="M31" s="252"/>
      <c r="N31" s="252"/>
      <c r="O31" s="252"/>
      <c r="P31" s="674"/>
      <c r="Q31" s="252">
        <v>0</v>
      </c>
      <c r="R31" s="252"/>
      <c r="S31" s="252"/>
      <c r="T31" s="252"/>
      <c r="U31" s="252"/>
      <c r="V31" s="252"/>
      <c r="W31" s="252"/>
      <c r="X31" s="252"/>
      <c r="Y31" s="252"/>
      <c r="Z31" s="252"/>
      <c r="AA31" s="674"/>
      <c r="AB31" s="252"/>
      <c r="AC31" s="252"/>
      <c r="AD31" s="62"/>
      <c r="AE31" s="62"/>
      <c r="AF31" s="62"/>
      <c r="AG31" s="1498" t="s">
        <v>3</v>
      </c>
      <c r="AH31" s="1498"/>
      <c r="AI31" s="1498"/>
      <c r="AJ31" s="1802"/>
      <c r="AK31" s="351"/>
      <c r="AL31" s="351"/>
      <c r="AM31" s="351"/>
      <c r="AN31" s="321"/>
    </row>
    <row r="32" spans="2:46" ht="30" customHeight="1" x14ac:dyDescent="0.35">
      <c r="B32" s="319"/>
      <c r="C32" s="1497"/>
      <c r="D32" s="26"/>
      <c r="E32" s="26"/>
      <c r="F32" s="26"/>
      <c r="G32" s="688" t="s">
        <v>127</v>
      </c>
      <c r="H32" s="252"/>
      <c r="I32" s="252"/>
      <c r="J32" s="252"/>
      <c r="K32" s="252"/>
      <c r="L32" s="252"/>
      <c r="M32" s="252"/>
      <c r="N32" s="252"/>
      <c r="O32" s="252"/>
      <c r="P32" s="674"/>
      <c r="Q32" s="252"/>
      <c r="R32" s="252"/>
      <c r="S32" s="252"/>
      <c r="T32" s="252"/>
      <c r="U32" s="252"/>
      <c r="V32" s="252"/>
      <c r="W32" s="252"/>
      <c r="X32" s="252"/>
      <c r="Y32" s="252"/>
      <c r="Z32" s="252"/>
      <c r="AA32" s="674"/>
      <c r="AB32" s="252"/>
      <c r="AC32" s="252"/>
      <c r="AD32" s="62"/>
      <c r="AE32" s="62"/>
      <c r="AF32" s="62"/>
      <c r="AG32" s="1498" t="s">
        <v>127</v>
      </c>
      <c r="AH32" s="1498"/>
      <c r="AI32" s="1498"/>
      <c r="AJ32" s="1802"/>
      <c r="AK32" s="351"/>
      <c r="AL32" s="351"/>
      <c r="AM32" s="351"/>
      <c r="AN32" s="321"/>
    </row>
    <row r="33" spans="2:54" s="8" customFormat="1" ht="99.95" customHeight="1" x14ac:dyDescent="0.3">
      <c r="B33" s="323"/>
      <c r="C33" s="1497"/>
      <c r="D33" s="26"/>
      <c r="E33" s="26"/>
      <c r="F33" s="26"/>
      <c r="G33" s="689">
        <f>AVERAGE(H33:AC33)</f>
        <v>1</v>
      </c>
      <c r="H33" s="419">
        <v>1</v>
      </c>
      <c r="I33" s="419"/>
      <c r="J33" s="419"/>
      <c r="K33" s="419"/>
      <c r="L33" s="419"/>
      <c r="M33" s="419"/>
      <c r="N33" s="419"/>
      <c r="O33" s="419"/>
      <c r="P33" s="679" t="s">
        <v>29</v>
      </c>
      <c r="Q33" s="419"/>
      <c r="R33" s="419"/>
      <c r="S33" s="419"/>
      <c r="T33" s="419"/>
      <c r="U33" s="419"/>
      <c r="V33" s="419"/>
      <c r="W33" s="419"/>
      <c r="X33" s="419"/>
      <c r="Y33" s="419"/>
      <c r="Z33" s="419"/>
      <c r="AA33" s="679" t="s">
        <v>29</v>
      </c>
      <c r="AB33" s="419"/>
      <c r="AC33" s="419"/>
      <c r="AD33" s="1701"/>
      <c r="AE33" s="1701"/>
      <c r="AF33" s="1701"/>
      <c r="AG33" s="1803">
        <f>SUM(H33:AC33)</f>
        <v>1</v>
      </c>
      <c r="AH33" s="1804"/>
      <c r="AI33" s="1805"/>
      <c r="AJ33" s="1802"/>
      <c r="AK33" s="1797"/>
      <c r="AL33" s="1797"/>
      <c r="AM33" s="1797"/>
      <c r="AN33" s="321"/>
    </row>
    <row r="34" spans="2:54" ht="30" customHeight="1" thickBot="1" x14ac:dyDescent="0.25">
      <c r="B34" s="319"/>
      <c r="C34" s="1497"/>
      <c r="D34" s="26"/>
      <c r="E34" s="26"/>
      <c r="F34" s="26"/>
      <c r="G34" s="478" t="s">
        <v>494</v>
      </c>
      <c r="H34" s="704">
        <v>1</v>
      </c>
      <c r="I34" s="704">
        <v>2</v>
      </c>
      <c r="J34" s="704">
        <v>3</v>
      </c>
      <c r="K34" s="704">
        <v>4</v>
      </c>
      <c r="L34" s="704">
        <v>5</v>
      </c>
      <c r="M34" s="704">
        <v>6</v>
      </c>
      <c r="N34" s="704">
        <v>7</v>
      </c>
      <c r="O34" s="704">
        <v>8</v>
      </c>
      <c r="P34" s="704">
        <v>9</v>
      </c>
      <c r="Q34" s="704">
        <v>10</v>
      </c>
      <c r="R34" s="704">
        <v>11</v>
      </c>
      <c r="S34" s="704">
        <v>12</v>
      </c>
      <c r="T34" s="704">
        <v>13</v>
      </c>
      <c r="U34" s="704">
        <v>14</v>
      </c>
      <c r="V34" s="704">
        <v>15</v>
      </c>
      <c r="W34" s="704">
        <v>16</v>
      </c>
      <c r="X34" s="704">
        <v>17</v>
      </c>
      <c r="Y34" s="704">
        <v>18</v>
      </c>
      <c r="Z34" s="704">
        <v>19</v>
      </c>
      <c r="AA34" s="704">
        <v>20</v>
      </c>
      <c r="AB34" s="704">
        <v>21</v>
      </c>
      <c r="AC34" s="704">
        <v>22</v>
      </c>
      <c r="AD34" s="255"/>
      <c r="AE34" s="255"/>
      <c r="AF34" s="255"/>
      <c r="AG34" s="1504"/>
      <c r="AH34" s="1504"/>
      <c r="AI34" s="1504"/>
      <c r="AJ34" s="506"/>
      <c r="AK34" s="351"/>
      <c r="AL34" s="351"/>
      <c r="AM34" s="351"/>
      <c r="AN34" s="321"/>
      <c r="AT34" s="8"/>
      <c r="AU34" s="8"/>
      <c r="AV34" s="8"/>
      <c r="AW34" s="8"/>
      <c r="AX34" s="8"/>
      <c r="AY34" s="8"/>
      <c r="AZ34" s="8"/>
      <c r="BA34" s="8"/>
      <c r="BB34" s="8"/>
    </row>
    <row r="35" spans="2:54" ht="24.95" customHeight="1" thickBot="1" x14ac:dyDescent="0.25">
      <c r="B35" s="324"/>
      <c r="C35" s="326"/>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6"/>
      <c r="AH35" s="326"/>
      <c r="AI35" s="326"/>
      <c r="AJ35" s="363"/>
      <c r="AK35" s="326"/>
      <c r="AL35" s="325"/>
      <c r="AM35" s="326"/>
      <c r="AN35" s="364"/>
      <c r="AS35" s="32"/>
      <c r="AT35" s="8"/>
      <c r="AU35" s="8"/>
      <c r="AV35" s="8"/>
      <c r="AW35" s="8"/>
      <c r="AX35" s="8"/>
      <c r="AY35" s="8"/>
      <c r="AZ35" s="8"/>
      <c r="BA35" s="8"/>
      <c r="BB35" s="8"/>
    </row>
    <row r="36" spans="2:54" x14ac:dyDescent="0.2">
      <c r="AT36" s="8"/>
      <c r="AU36" s="8"/>
      <c r="AV36" s="8"/>
      <c r="AW36" s="8"/>
      <c r="AX36" s="8"/>
      <c r="AY36" s="8"/>
      <c r="AZ36" s="8"/>
      <c r="BA36" s="8"/>
      <c r="BB36" s="8"/>
    </row>
    <row r="37" spans="2:54" x14ac:dyDescent="0.2">
      <c r="AT37" s="8"/>
      <c r="AU37" s="8"/>
      <c r="AV37" s="8"/>
      <c r="AW37" s="8"/>
      <c r="AX37" s="8"/>
      <c r="AY37" s="8"/>
      <c r="AZ37" s="8"/>
      <c r="BA37" s="8"/>
      <c r="BB37" s="8"/>
    </row>
    <row r="38" spans="2:54" x14ac:dyDescent="0.2">
      <c r="AT38" s="8"/>
      <c r="AU38" s="8"/>
      <c r="AV38" s="8"/>
      <c r="AW38" s="8"/>
      <c r="AX38" s="8"/>
      <c r="AY38" s="8"/>
      <c r="AZ38" s="8"/>
      <c r="BA38" s="8"/>
      <c r="BB38" s="8"/>
    </row>
    <row r="39" spans="2:54" x14ac:dyDescent="0.2">
      <c r="AT39" s="8"/>
      <c r="AU39" s="8"/>
      <c r="AV39" s="8"/>
      <c r="AW39" s="8"/>
      <c r="AX39" s="8"/>
      <c r="AY39" s="8"/>
      <c r="AZ39" s="8"/>
      <c r="BA39" s="8"/>
      <c r="BB39" s="8"/>
    </row>
    <row r="40" spans="2:54" x14ac:dyDescent="0.2">
      <c r="AT40" s="8"/>
      <c r="AU40" s="8"/>
      <c r="AV40" s="8"/>
      <c r="AW40" s="8"/>
      <c r="AX40" s="8"/>
      <c r="AY40" s="8"/>
      <c r="AZ40" s="8"/>
      <c r="BA40" s="8"/>
      <c r="BB40" s="8"/>
    </row>
    <row r="41" spans="2:54" x14ac:dyDescent="0.2">
      <c r="AT41" s="8"/>
      <c r="AU41" s="8"/>
      <c r="AV41" s="8"/>
      <c r="AW41" s="8"/>
      <c r="AX41" s="8"/>
      <c r="AY41" s="8"/>
      <c r="AZ41" s="8"/>
      <c r="BA41" s="8"/>
      <c r="BB41" s="8"/>
    </row>
    <row r="42" spans="2:54" x14ac:dyDescent="0.2">
      <c r="AT42" s="8"/>
      <c r="AU42" s="8"/>
      <c r="AV42" s="8"/>
      <c r="AW42" s="8"/>
      <c r="AX42" s="8"/>
      <c r="AY42" s="8"/>
      <c r="AZ42" s="8"/>
      <c r="BA42" s="8"/>
      <c r="BB42" s="8"/>
    </row>
    <row r="43" spans="2:54" x14ac:dyDescent="0.2">
      <c r="AT43" s="8"/>
      <c r="AU43" s="8"/>
      <c r="AV43" s="8"/>
      <c r="AW43" s="8"/>
      <c r="AX43" s="8"/>
      <c r="AY43" s="8"/>
      <c r="AZ43" s="8"/>
      <c r="BA43" s="8"/>
      <c r="BB43" s="8"/>
    </row>
    <row r="44" spans="2:54" x14ac:dyDescent="0.2">
      <c r="AT44" s="8"/>
      <c r="AU44" s="8"/>
      <c r="AV44" s="8"/>
      <c r="AW44" s="8"/>
      <c r="AX44" s="8"/>
      <c r="AY44" s="8"/>
      <c r="AZ44" s="8"/>
      <c r="BA44" s="8"/>
      <c r="BB44" s="8"/>
    </row>
    <row r="45" spans="2:54" x14ac:dyDescent="0.2">
      <c r="AT45" s="8"/>
      <c r="AU45" s="8"/>
      <c r="AV45" s="8"/>
      <c r="AW45" s="8"/>
      <c r="AX45" s="8"/>
      <c r="AY45" s="8"/>
      <c r="AZ45" s="8"/>
      <c r="BA45" s="8"/>
      <c r="BB45" s="8"/>
    </row>
    <row r="46" spans="2:54" x14ac:dyDescent="0.2">
      <c r="AT46" s="8"/>
      <c r="AU46" s="8"/>
      <c r="AV46" s="8"/>
      <c r="AW46" s="8"/>
      <c r="AX46" s="8"/>
      <c r="AY46" s="8"/>
      <c r="AZ46" s="8"/>
      <c r="BA46" s="8"/>
      <c r="BB46" s="8"/>
    </row>
  </sheetData>
  <sortState xmlns:xlrd2="http://schemas.microsoft.com/office/spreadsheetml/2017/richdata2" ref="D8:AM26">
    <sortCondition descending="1" ref="G8:G26"/>
  </sortState>
  <mergeCells count="52">
    <mergeCell ref="C27:G27"/>
    <mergeCell ref="E4:E7"/>
    <mergeCell ref="AD3:AF3"/>
    <mergeCell ref="AD4:AF6"/>
    <mergeCell ref="AG3:AM3"/>
    <mergeCell ref="N4:N5"/>
    <mergeCell ref="Y4:Y5"/>
    <mergeCell ref="AC4:AC5"/>
    <mergeCell ref="AB4:AB5"/>
    <mergeCell ref="U4:U5"/>
    <mergeCell ref="X4:X5"/>
    <mergeCell ref="Z4:Z5"/>
    <mergeCell ref="Q4:Q5"/>
    <mergeCell ref="V4:V5"/>
    <mergeCell ref="W4:W5"/>
    <mergeCell ref="AT9:AU9"/>
    <mergeCell ref="AT10:AU10"/>
    <mergeCell ref="C7:D7"/>
    <mergeCell ref="AT12:AU12"/>
    <mergeCell ref="AT13:AU13"/>
    <mergeCell ref="AJ4:AJ7"/>
    <mergeCell ref="AK4:AK7"/>
    <mergeCell ref="AL4:AL7"/>
    <mergeCell ref="AM4:AM7"/>
    <mergeCell ref="L4:L5"/>
    <mergeCell ref="M4:M5"/>
    <mergeCell ref="O4:O5"/>
    <mergeCell ref="H4:H5"/>
    <mergeCell ref="C4:D4"/>
    <mergeCell ref="R4:R5"/>
    <mergeCell ref="I4:I5"/>
    <mergeCell ref="AJ30:AJ33"/>
    <mergeCell ref="AG31:AI31"/>
    <mergeCell ref="AG32:AI32"/>
    <mergeCell ref="AG33:AI33"/>
    <mergeCell ref="AD33:AF33"/>
    <mergeCell ref="C1:G1"/>
    <mergeCell ref="C3:D3"/>
    <mergeCell ref="C6:D6"/>
    <mergeCell ref="C5:D5"/>
    <mergeCell ref="AK33:AM33"/>
    <mergeCell ref="AG4:AG7"/>
    <mergeCell ref="AH4:AH7"/>
    <mergeCell ref="AI4:AI7"/>
    <mergeCell ref="C30:C34"/>
    <mergeCell ref="J4:J5"/>
    <mergeCell ref="K4:K5"/>
    <mergeCell ref="T4:T5"/>
    <mergeCell ref="S4:S5"/>
    <mergeCell ref="AG34:AI34"/>
    <mergeCell ref="G29:AJ29"/>
    <mergeCell ref="AG30:AI30"/>
  </mergeCells>
  <phoneticPr fontId="8" type="noConversion"/>
  <conditionalFormatting sqref="H27:O27 Q27:Z27 AB27:AD27">
    <cfRule type="cellIs" dxfId="3" priority="1" operator="equal">
      <formula>8</formula>
    </cfRule>
  </conditionalFormatting>
  <hyperlinks>
    <hyperlink ref="C7" r:id="rId1" xr:uid="{9ABA5855-B548-43B6-94EA-E0D8F5C5EF69}"/>
  </hyperlinks>
  <pageMargins left="0.25" right="0.25" top="0.75" bottom="0.75" header="0.3" footer="0.3"/>
  <pageSetup paperSize="9" scale="35" orientation="landscape" horizontalDpi="0"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7E495-2CD0-42A9-82D4-A4104F7086FD}">
  <sheetPr>
    <tabColor theme="3" tint="0.499984740745262"/>
    <pageSetUpPr fitToPage="1"/>
  </sheetPr>
  <dimension ref="A1:BX41"/>
  <sheetViews>
    <sheetView showGridLines="0" zoomScale="50" zoomScaleNormal="50" workbookViewId="0">
      <selection activeCell="D14" sqref="D14"/>
    </sheetView>
  </sheetViews>
  <sheetFormatPr defaultColWidth="9.140625" defaultRowHeight="12.75" x14ac:dyDescent="0.2"/>
  <cols>
    <col min="1" max="1" width="9.140625" style="3"/>
    <col min="2" max="2" width="8.7109375" style="3" customWidth="1"/>
    <col min="3" max="3" width="5.5703125" style="3" customWidth="1"/>
    <col min="4" max="4" width="35.7109375" style="3" customWidth="1"/>
    <col min="5" max="5" width="9.140625" style="3" hidden="1" customWidth="1"/>
    <col min="6" max="6" width="20.85546875" style="265" customWidth="1"/>
    <col min="7" max="15" width="8.7109375" style="3" customWidth="1"/>
    <col min="16" max="16" width="4.7109375" style="3" customWidth="1"/>
    <col min="17" max="26" width="8.7109375" style="3" customWidth="1"/>
    <col min="27" max="27" width="4.7109375" style="3" customWidth="1"/>
    <col min="28" max="28" width="8.7109375" style="3" customWidth="1"/>
    <col min="29" max="31" width="8.7109375" style="3" hidden="1" customWidth="1"/>
    <col min="32" max="36" width="9.5703125" style="4" customWidth="1"/>
    <col min="37" max="37" width="16.28515625" style="3" customWidth="1"/>
    <col min="38" max="38" width="9.5703125" style="4" customWidth="1"/>
    <col min="39" max="39" width="8.7109375" style="3" customWidth="1"/>
    <col min="40" max="16384" width="9.140625" style="3"/>
  </cols>
  <sheetData>
    <row r="1" spans="1:57" ht="35.1" customHeight="1" x14ac:dyDescent="0.35">
      <c r="A1" s="5"/>
      <c r="B1" s="497" t="s">
        <v>482</v>
      </c>
      <c r="C1" s="5"/>
      <c r="D1" s="5"/>
      <c r="E1" s="498"/>
      <c r="F1" s="499"/>
    </row>
    <row r="2" spans="1:57" ht="30" customHeight="1" thickBot="1" x14ac:dyDescent="0.4">
      <c r="B2" s="150"/>
      <c r="C2" s="151"/>
      <c r="D2" s="151"/>
      <c r="E2" s="151"/>
      <c r="F2" s="274"/>
      <c r="G2" s="151"/>
      <c r="H2" s="151"/>
      <c r="I2" s="151"/>
      <c r="J2" s="151"/>
      <c r="K2" s="151"/>
      <c r="L2" s="151"/>
      <c r="M2" s="151"/>
      <c r="N2" s="151"/>
      <c r="O2" s="151"/>
      <c r="P2" s="151"/>
      <c r="Q2" s="151"/>
      <c r="R2" s="151"/>
      <c r="S2" s="151"/>
      <c r="T2" s="151"/>
      <c r="U2" s="151"/>
      <c r="V2" s="151"/>
      <c r="W2" s="151"/>
      <c r="X2" s="151"/>
      <c r="Y2" s="151"/>
      <c r="Z2" s="151"/>
      <c r="AA2" s="151"/>
      <c r="AB2" s="280" t="s">
        <v>431</v>
      </c>
      <c r="AC2" s="281"/>
      <c r="AD2" s="281"/>
      <c r="AE2" s="281"/>
      <c r="AF2" s="282" t="s">
        <v>432</v>
      </c>
      <c r="AG2" s="152"/>
      <c r="AH2" s="152"/>
      <c r="AI2" s="152"/>
      <c r="AJ2" s="152"/>
      <c r="AK2" s="151"/>
      <c r="AL2" s="152"/>
      <c r="AM2" s="153"/>
      <c r="AO2" s="79"/>
      <c r="AP2" s="33"/>
      <c r="AQ2" s="79"/>
      <c r="AR2" s="79"/>
      <c r="AS2" s="79"/>
      <c r="AT2" s="79"/>
      <c r="AU2" s="79"/>
      <c r="AV2" s="79"/>
      <c r="AW2" s="79"/>
      <c r="AX2" s="79"/>
      <c r="AY2" s="79"/>
      <c r="AZ2" s="79"/>
      <c r="BA2" s="79"/>
      <c r="BB2" s="79"/>
      <c r="BC2" s="79"/>
      <c r="BD2" s="79"/>
      <c r="BE2" s="79"/>
    </row>
    <row r="3" spans="1:57" ht="35.1" customHeight="1" thickBot="1" x14ac:dyDescent="0.25">
      <c r="B3" s="154"/>
      <c r="C3" s="1827" t="s">
        <v>188</v>
      </c>
      <c r="D3" s="1828"/>
      <c r="E3" s="47"/>
      <c r="F3" s="275" t="s">
        <v>93</v>
      </c>
      <c r="G3" s="175" t="s">
        <v>357</v>
      </c>
      <c r="H3" s="185" t="s">
        <v>378</v>
      </c>
      <c r="I3" s="175" t="s">
        <v>379</v>
      </c>
      <c r="J3" s="185" t="s">
        <v>380</v>
      </c>
      <c r="K3" s="175" t="s">
        <v>381</v>
      </c>
      <c r="L3" s="185" t="s">
        <v>405</v>
      </c>
      <c r="M3" s="175" t="s">
        <v>465</v>
      </c>
      <c r="N3" s="185" t="s">
        <v>403</v>
      </c>
      <c r="O3" s="176" t="s">
        <v>402</v>
      </c>
      <c r="P3" s="658">
        <v>10</v>
      </c>
      <c r="Q3" s="185" t="s">
        <v>383</v>
      </c>
      <c r="R3" s="172" t="s">
        <v>368</v>
      </c>
      <c r="S3" s="176" t="s">
        <v>384</v>
      </c>
      <c r="T3" s="172" t="s">
        <v>385</v>
      </c>
      <c r="U3" s="175" t="s">
        <v>386</v>
      </c>
      <c r="V3" s="185" t="s">
        <v>387</v>
      </c>
      <c r="W3" s="176" t="s">
        <v>391</v>
      </c>
      <c r="X3" s="185" t="s">
        <v>392</v>
      </c>
      <c r="Y3" s="175" t="s">
        <v>393</v>
      </c>
      <c r="Z3" s="185" t="s">
        <v>394</v>
      </c>
      <c r="AA3" s="658">
        <v>21</v>
      </c>
      <c r="AB3" s="206" t="s">
        <v>390</v>
      </c>
      <c r="AC3" s="1468" t="s">
        <v>346</v>
      </c>
      <c r="AD3" s="1469"/>
      <c r="AE3" s="1470"/>
      <c r="AF3" s="1832" t="s">
        <v>94</v>
      </c>
      <c r="AG3" s="1833"/>
      <c r="AH3" s="1833"/>
      <c r="AI3" s="1833"/>
      <c r="AJ3" s="1833"/>
      <c r="AK3" s="1833"/>
      <c r="AL3" s="1834"/>
      <c r="AM3" s="207"/>
      <c r="AO3" s="79"/>
      <c r="AP3" s="33"/>
      <c r="AQ3" s="79"/>
      <c r="AR3" s="79"/>
      <c r="AS3" s="79"/>
      <c r="AT3" s="79"/>
      <c r="AU3" s="79"/>
      <c r="AV3" s="79"/>
      <c r="AW3" s="79"/>
      <c r="AX3" s="79"/>
      <c r="AY3" s="79"/>
      <c r="AZ3" s="79"/>
      <c r="BA3" s="79"/>
      <c r="BB3" s="79"/>
      <c r="BC3" s="79"/>
      <c r="BD3" s="79"/>
      <c r="BE3" s="79"/>
    </row>
    <row r="4" spans="1:57" s="10" customFormat="1" ht="30" customHeight="1" x14ac:dyDescent="0.35">
      <c r="B4" s="165"/>
      <c r="C4" s="1854" t="s">
        <v>96</v>
      </c>
      <c r="D4" s="1855"/>
      <c r="E4" s="1860" t="s">
        <v>466</v>
      </c>
      <c r="F4" s="293" t="s">
        <v>361</v>
      </c>
      <c r="G4" s="1856" t="s">
        <v>100</v>
      </c>
      <c r="H4" s="1840" t="s">
        <v>17</v>
      </c>
      <c r="I4" s="1594" t="s">
        <v>101</v>
      </c>
      <c r="J4" s="1840" t="s">
        <v>102</v>
      </c>
      <c r="K4" s="1432" t="s">
        <v>97</v>
      </c>
      <c r="L4" s="1840" t="s">
        <v>129</v>
      </c>
      <c r="M4" s="1436" t="s">
        <v>98</v>
      </c>
      <c r="N4" s="1840" t="s">
        <v>25</v>
      </c>
      <c r="O4" s="1432" t="s">
        <v>18</v>
      </c>
      <c r="P4" s="1835" t="s">
        <v>29</v>
      </c>
      <c r="Q4" s="1840" t="s">
        <v>30</v>
      </c>
      <c r="R4" s="1840" t="s">
        <v>100</v>
      </c>
      <c r="S4" s="1432" t="s">
        <v>17</v>
      </c>
      <c r="T4" s="1840" t="s">
        <v>101</v>
      </c>
      <c r="U4" s="1436" t="s">
        <v>102</v>
      </c>
      <c r="V4" s="1840" t="s">
        <v>97</v>
      </c>
      <c r="W4" s="1432" t="s">
        <v>129</v>
      </c>
      <c r="X4" s="1840" t="s">
        <v>98</v>
      </c>
      <c r="Y4" s="1436" t="s">
        <v>25</v>
      </c>
      <c r="Z4" s="1840" t="s">
        <v>18</v>
      </c>
      <c r="AA4" s="1835" t="s">
        <v>29</v>
      </c>
      <c r="AB4" s="1852" t="s">
        <v>30</v>
      </c>
      <c r="AC4" s="1829" t="s">
        <v>434</v>
      </c>
      <c r="AD4" s="1830"/>
      <c r="AE4" s="1831"/>
      <c r="AF4" s="1848" t="s">
        <v>148</v>
      </c>
      <c r="AG4" s="1850" t="s">
        <v>105</v>
      </c>
      <c r="AH4" s="1842" t="s">
        <v>106</v>
      </c>
      <c r="AI4" s="1844" t="s">
        <v>107</v>
      </c>
      <c r="AJ4" s="1846" t="s">
        <v>108</v>
      </c>
      <c r="AK4" s="1836" t="s">
        <v>109</v>
      </c>
      <c r="AL4" s="1838" t="s">
        <v>110</v>
      </c>
      <c r="AM4" s="208"/>
      <c r="AN4" s="3"/>
      <c r="AO4" s="79"/>
      <c r="AP4" s="33"/>
      <c r="AQ4" s="79"/>
      <c r="AR4" s="79"/>
      <c r="AS4" s="79"/>
      <c r="AT4" s="79"/>
      <c r="AU4" s="79"/>
      <c r="AV4" s="79"/>
      <c r="AW4" s="79"/>
      <c r="AX4" s="79"/>
      <c r="AY4" s="79"/>
      <c r="AZ4" s="79"/>
      <c r="BA4" s="79"/>
      <c r="BB4" s="79"/>
      <c r="BC4" s="79"/>
      <c r="BD4" s="79"/>
      <c r="BE4" s="79"/>
    </row>
    <row r="5" spans="1:57" s="10" customFormat="1" ht="30" customHeight="1" thickBot="1" x14ac:dyDescent="0.4">
      <c r="B5" s="165"/>
      <c r="C5" s="1857" t="s">
        <v>534</v>
      </c>
      <c r="D5" s="1787"/>
      <c r="E5" s="1861"/>
      <c r="F5" s="294" t="s">
        <v>355</v>
      </c>
      <c r="G5" s="1595"/>
      <c r="H5" s="1841"/>
      <c r="I5" s="1595"/>
      <c r="J5" s="1841"/>
      <c r="K5" s="1433"/>
      <c r="L5" s="1841"/>
      <c r="M5" s="1437"/>
      <c r="N5" s="1841"/>
      <c r="O5" s="1433"/>
      <c r="P5" s="1835"/>
      <c r="Q5" s="1841"/>
      <c r="R5" s="1841"/>
      <c r="S5" s="1433"/>
      <c r="T5" s="1841"/>
      <c r="U5" s="1437"/>
      <c r="V5" s="1841"/>
      <c r="W5" s="1433"/>
      <c r="X5" s="1841"/>
      <c r="Y5" s="1437"/>
      <c r="Z5" s="1841"/>
      <c r="AA5" s="1835"/>
      <c r="AB5" s="1853"/>
      <c r="AC5" s="1453"/>
      <c r="AD5" s="1454"/>
      <c r="AE5" s="1455"/>
      <c r="AF5" s="1603"/>
      <c r="AG5" s="1606"/>
      <c r="AH5" s="1609"/>
      <c r="AI5" s="1612"/>
      <c r="AJ5" s="1615"/>
      <c r="AK5" s="1618"/>
      <c r="AL5" s="1585"/>
      <c r="AM5" s="208"/>
      <c r="AN5" s="3"/>
      <c r="AO5" s="79"/>
      <c r="AP5" s="1002" t="s">
        <v>544</v>
      </c>
      <c r="AQ5" s="500"/>
      <c r="AR5" s="500"/>
      <c r="AS5" s="500"/>
      <c r="AT5" s="500"/>
      <c r="AU5" s="500"/>
      <c r="AV5" s="500"/>
      <c r="AW5" s="500"/>
      <c r="AX5" s="500"/>
      <c r="AY5" s="500"/>
      <c r="AZ5" s="500"/>
      <c r="BA5" s="500"/>
      <c r="BB5" s="500"/>
      <c r="BC5" s="500"/>
      <c r="BD5" s="500"/>
      <c r="BE5" s="79"/>
    </row>
    <row r="6" spans="1:57" s="10" customFormat="1" ht="30" customHeight="1" x14ac:dyDescent="0.35">
      <c r="B6" s="165"/>
      <c r="C6" s="1859" t="s">
        <v>535</v>
      </c>
      <c r="D6" s="1679"/>
      <c r="E6" s="1861"/>
      <c r="F6" s="276" t="s">
        <v>113</v>
      </c>
      <c r="G6" s="184" t="s">
        <v>170</v>
      </c>
      <c r="H6" s="181" t="s">
        <v>214</v>
      </c>
      <c r="I6" s="184" t="s">
        <v>159</v>
      </c>
      <c r="J6" s="181" t="s">
        <v>450</v>
      </c>
      <c r="K6" s="183" t="s">
        <v>451</v>
      </c>
      <c r="L6" s="181" t="s">
        <v>213</v>
      </c>
      <c r="M6" s="184" t="s">
        <v>163</v>
      </c>
      <c r="N6" s="181" t="s">
        <v>427</v>
      </c>
      <c r="O6" s="183" t="s">
        <v>453</v>
      </c>
      <c r="P6" s="659"/>
      <c r="Q6" s="181" t="s">
        <v>173</v>
      </c>
      <c r="R6" s="182" t="s">
        <v>168</v>
      </c>
      <c r="S6" s="183" t="s">
        <v>161</v>
      </c>
      <c r="T6" s="181" t="s">
        <v>452</v>
      </c>
      <c r="U6" s="184" t="s">
        <v>451</v>
      </c>
      <c r="V6" s="181" t="s">
        <v>274</v>
      </c>
      <c r="W6" s="183" t="s">
        <v>165</v>
      </c>
      <c r="X6" s="181" t="s">
        <v>452</v>
      </c>
      <c r="Y6" s="184" t="s">
        <v>451</v>
      </c>
      <c r="Z6" s="181" t="s">
        <v>274</v>
      </c>
      <c r="AA6" s="659"/>
      <c r="AB6" s="205" t="s">
        <v>456</v>
      </c>
      <c r="AC6" s="1453"/>
      <c r="AD6" s="1454"/>
      <c r="AE6" s="1455"/>
      <c r="AF6" s="1603"/>
      <c r="AG6" s="1606"/>
      <c r="AH6" s="1609"/>
      <c r="AI6" s="1612"/>
      <c r="AJ6" s="1615"/>
      <c r="AK6" s="1618"/>
      <c r="AL6" s="1585"/>
      <c r="AM6" s="208"/>
      <c r="AN6" s="3"/>
      <c r="AO6" s="79"/>
      <c r="AP6" s="1002" t="s">
        <v>537</v>
      </c>
      <c r="AQ6" s="500"/>
      <c r="AR6" s="500"/>
      <c r="AS6" s="500"/>
      <c r="AT6" s="500"/>
      <c r="AU6" s="500"/>
      <c r="AV6" s="500"/>
      <c r="AW6" s="500"/>
      <c r="AX6" s="500"/>
      <c r="AY6" s="500"/>
      <c r="AZ6" s="500"/>
      <c r="BA6" s="500"/>
      <c r="BB6" s="500"/>
      <c r="BC6" s="500"/>
      <c r="BD6" s="500"/>
      <c r="BE6" s="79"/>
    </row>
    <row r="7" spans="1:57" s="10" customFormat="1" ht="24.95" customHeight="1" thickBot="1" x14ac:dyDescent="0.4">
      <c r="B7" s="165"/>
      <c r="C7" s="1545" t="s">
        <v>536</v>
      </c>
      <c r="D7" s="1858"/>
      <c r="E7" s="1862"/>
      <c r="F7" s="277" t="s">
        <v>116</v>
      </c>
      <c r="G7" s="202" t="s">
        <v>443</v>
      </c>
      <c r="H7" s="199" t="s">
        <v>443</v>
      </c>
      <c r="I7" s="202" t="s">
        <v>443</v>
      </c>
      <c r="J7" s="199" t="s">
        <v>444</v>
      </c>
      <c r="K7" s="261" t="s">
        <v>444</v>
      </c>
      <c r="L7" s="199" t="s">
        <v>444</v>
      </c>
      <c r="M7" s="202" t="s">
        <v>444</v>
      </c>
      <c r="N7" s="203" t="s">
        <v>445</v>
      </c>
      <c r="O7" s="200" t="s">
        <v>445</v>
      </c>
      <c r="P7" s="659"/>
      <c r="Q7" s="199" t="s">
        <v>446</v>
      </c>
      <c r="R7" s="199" t="s">
        <v>446</v>
      </c>
      <c r="S7" s="200" t="s">
        <v>446</v>
      </c>
      <c r="T7" s="199" t="s">
        <v>447</v>
      </c>
      <c r="U7" s="202" t="s">
        <v>447</v>
      </c>
      <c r="V7" s="199" t="s">
        <v>447</v>
      </c>
      <c r="W7" s="200" t="s">
        <v>447</v>
      </c>
      <c r="X7" s="199" t="s">
        <v>448</v>
      </c>
      <c r="Y7" s="202" t="s">
        <v>448</v>
      </c>
      <c r="Z7" s="199" t="s">
        <v>448</v>
      </c>
      <c r="AA7" s="659"/>
      <c r="AB7" s="204" t="s">
        <v>449</v>
      </c>
      <c r="AC7" s="21">
        <v>1</v>
      </c>
      <c r="AD7" s="22">
        <v>2</v>
      </c>
      <c r="AE7" s="23">
        <v>3</v>
      </c>
      <c r="AF7" s="1849"/>
      <c r="AG7" s="1851"/>
      <c r="AH7" s="1843"/>
      <c r="AI7" s="1845"/>
      <c r="AJ7" s="1847"/>
      <c r="AK7" s="1837"/>
      <c r="AL7" s="1839"/>
      <c r="AM7" s="208"/>
      <c r="AN7" s="3"/>
      <c r="AO7" s="79"/>
      <c r="AP7" s="500"/>
      <c r="AQ7" s="500"/>
      <c r="AR7" s="500"/>
      <c r="AS7" s="500"/>
      <c r="AT7" s="500"/>
      <c r="AU7" s="500"/>
      <c r="AV7" s="500"/>
      <c r="AW7" s="500"/>
      <c r="AX7" s="500"/>
      <c r="AY7" s="500"/>
      <c r="AZ7" s="500"/>
      <c r="BA7" s="500"/>
      <c r="BB7" s="500"/>
      <c r="BC7" s="500"/>
      <c r="BD7" s="500"/>
      <c r="BE7" s="79"/>
    </row>
    <row r="8" spans="1:57" s="17" customFormat="1" ht="30" customHeight="1" x14ac:dyDescent="0.2">
      <c r="B8" s="157"/>
      <c r="C8" s="609">
        <v>1</v>
      </c>
      <c r="D8" s="610" t="s">
        <v>190</v>
      </c>
      <c r="E8" s="611" t="s">
        <v>191</v>
      </c>
      <c r="F8" s="479">
        <v>62</v>
      </c>
      <c r="G8" s="402"/>
      <c r="H8" s="421"/>
      <c r="I8" s="421"/>
      <c r="J8" s="421"/>
      <c r="K8" s="421"/>
      <c r="L8" s="421"/>
      <c r="M8" s="421"/>
      <c r="N8" s="421"/>
      <c r="O8" s="421"/>
      <c r="P8" s="760"/>
      <c r="Q8" s="737"/>
      <c r="R8" s="427"/>
      <c r="S8" s="402"/>
      <c r="T8" s="421"/>
      <c r="U8" s="421"/>
      <c r="V8" s="421"/>
      <c r="W8" s="421"/>
      <c r="X8" s="421"/>
      <c r="Y8" s="421"/>
      <c r="Z8" s="421"/>
      <c r="AA8" s="760"/>
      <c r="AB8" s="430"/>
      <c r="AC8" s="401"/>
      <c r="AD8" s="420"/>
      <c r="AE8" s="456"/>
      <c r="AF8" s="731">
        <f t="shared" ref="AF8:AF22" si="0">COUNT(G8:AE8)</f>
        <v>0</v>
      </c>
      <c r="AG8" s="746">
        <f t="shared" ref="AG8:AG22" si="1">AF8*F8</f>
        <v>0</v>
      </c>
      <c r="AH8" s="421">
        <f t="shared" ref="AH8:AH22" si="2">SUM(G8:AE8)</f>
        <v>0</v>
      </c>
      <c r="AI8" s="732">
        <f t="shared" ref="AI8:AI22" si="3">AH8-AG8</f>
        <v>0</v>
      </c>
      <c r="AJ8" s="511" t="e">
        <f t="shared" ref="AJ8:AJ22" si="4">AH8/AF8</f>
        <v>#DIV/0!</v>
      </c>
      <c r="AK8" s="733" t="e">
        <f t="shared" ref="AK8:AK22" si="5">(AJ8/F8)*100</f>
        <v>#DIV/0!</v>
      </c>
      <c r="AL8" s="734" t="e">
        <f t="shared" ref="AL8:AL22" si="6">AJ8/25</f>
        <v>#DIV/0!</v>
      </c>
      <c r="AM8" s="209"/>
      <c r="AO8" s="992"/>
      <c r="AP8" s="1002" t="s">
        <v>538</v>
      </c>
      <c r="AQ8" s="1002"/>
      <c r="AR8" s="1002"/>
      <c r="AS8" s="1002"/>
      <c r="AT8" s="1002"/>
      <c r="AU8" s="1002"/>
      <c r="AV8" s="1002"/>
      <c r="AW8" s="1002"/>
      <c r="AX8" s="1002"/>
      <c r="AY8" s="1002"/>
      <c r="AZ8" s="1002"/>
      <c r="BA8" s="1002"/>
      <c r="BB8" s="1002"/>
      <c r="BC8" s="1002"/>
      <c r="BD8" s="1002"/>
      <c r="BE8" s="33"/>
    </row>
    <row r="9" spans="1:57" s="17" customFormat="1" ht="30" customHeight="1" x14ac:dyDescent="0.2">
      <c r="B9" s="157"/>
      <c r="C9" s="569">
        <v>2</v>
      </c>
      <c r="D9" s="573" t="s">
        <v>195</v>
      </c>
      <c r="E9" s="612" t="s">
        <v>196</v>
      </c>
      <c r="F9" s="480">
        <v>51</v>
      </c>
      <c r="G9" s="405"/>
      <c r="H9" s="424"/>
      <c r="I9" s="424"/>
      <c r="J9" s="424"/>
      <c r="K9" s="424"/>
      <c r="L9" s="424"/>
      <c r="M9" s="424"/>
      <c r="N9" s="424"/>
      <c r="O9" s="424"/>
      <c r="P9" s="760"/>
      <c r="Q9" s="445"/>
      <c r="R9" s="424"/>
      <c r="S9" s="405"/>
      <c r="T9" s="424"/>
      <c r="U9" s="424"/>
      <c r="V9" s="424"/>
      <c r="W9" s="424"/>
      <c r="X9" s="424"/>
      <c r="Y9" s="424"/>
      <c r="Z9" s="424"/>
      <c r="AA9" s="760"/>
      <c r="AB9" s="431"/>
      <c r="AC9" s="405"/>
      <c r="AD9" s="424"/>
      <c r="AE9" s="462"/>
      <c r="AF9" s="463">
        <f t="shared" si="0"/>
        <v>0</v>
      </c>
      <c r="AG9" s="747">
        <f t="shared" si="1"/>
        <v>0</v>
      </c>
      <c r="AH9" s="424">
        <f t="shared" si="2"/>
        <v>0</v>
      </c>
      <c r="AI9" s="464">
        <f t="shared" si="3"/>
        <v>0</v>
      </c>
      <c r="AJ9" s="439" t="e">
        <f t="shared" si="4"/>
        <v>#DIV/0!</v>
      </c>
      <c r="AK9" s="440" t="e">
        <f t="shared" si="5"/>
        <v>#DIV/0!</v>
      </c>
      <c r="AL9" s="441" t="e">
        <f t="shared" si="6"/>
        <v>#DIV/0!</v>
      </c>
      <c r="AM9" s="209"/>
      <c r="AO9" s="992"/>
      <c r="AP9" s="1002" t="s">
        <v>539</v>
      </c>
      <c r="AQ9" s="1002"/>
      <c r="AR9" s="1002"/>
      <c r="AS9" s="1002"/>
      <c r="AT9" s="1002"/>
      <c r="AU9" s="1002"/>
      <c r="AV9" s="1002"/>
      <c r="AW9" s="1002"/>
      <c r="AX9" s="1002"/>
      <c r="AY9" s="1002"/>
      <c r="AZ9" s="1002"/>
      <c r="BA9" s="1002"/>
      <c r="BB9" s="1002"/>
      <c r="BC9" s="1002"/>
      <c r="BD9" s="1002"/>
      <c r="BE9" s="33"/>
    </row>
    <row r="10" spans="1:57" s="17" customFormat="1" ht="30" customHeight="1" x14ac:dyDescent="0.2">
      <c r="B10" s="157"/>
      <c r="C10" s="588">
        <v>3</v>
      </c>
      <c r="D10" s="613" t="s">
        <v>566</v>
      </c>
      <c r="E10" s="614" t="s">
        <v>192</v>
      </c>
      <c r="F10" s="481">
        <v>50</v>
      </c>
      <c r="G10" s="406"/>
      <c r="H10" s="425"/>
      <c r="I10" s="425"/>
      <c r="J10" s="425"/>
      <c r="K10" s="425"/>
      <c r="L10" s="425"/>
      <c r="M10" s="425"/>
      <c r="N10" s="425"/>
      <c r="O10" s="425"/>
      <c r="P10" s="760"/>
      <c r="Q10" s="738"/>
      <c r="R10" s="425"/>
      <c r="S10" s="406"/>
      <c r="T10" s="425"/>
      <c r="U10" s="425"/>
      <c r="V10" s="425"/>
      <c r="W10" s="425"/>
      <c r="X10" s="425"/>
      <c r="Y10" s="425"/>
      <c r="Z10" s="425"/>
      <c r="AA10" s="760"/>
      <c r="AB10" s="431"/>
      <c r="AC10" s="405"/>
      <c r="AD10" s="424"/>
      <c r="AE10" s="462"/>
      <c r="AF10" s="723">
        <f t="shared" si="0"/>
        <v>0</v>
      </c>
      <c r="AG10" s="748">
        <f t="shared" si="1"/>
        <v>0</v>
      </c>
      <c r="AH10" s="425">
        <f t="shared" si="2"/>
        <v>0</v>
      </c>
      <c r="AI10" s="735">
        <f t="shared" si="3"/>
        <v>0</v>
      </c>
      <c r="AJ10" s="436" t="e">
        <f t="shared" si="4"/>
        <v>#DIV/0!</v>
      </c>
      <c r="AK10" s="437" t="e">
        <f t="shared" si="5"/>
        <v>#DIV/0!</v>
      </c>
      <c r="AL10" s="438" t="e">
        <f t="shared" si="6"/>
        <v>#DIV/0!</v>
      </c>
      <c r="AM10" s="209"/>
      <c r="AO10" s="994"/>
      <c r="AP10" s="1002" t="s">
        <v>540</v>
      </c>
      <c r="AQ10" s="1002"/>
      <c r="AR10" s="1002"/>
      <c r="AS10" s="1002"/>
      <c r="AT10" s="1002"/>
      <c r="AU10" s="1002"/>
      <c r="AV10" s="1002"/>
      <c r="AW10" s="1002"/>
      <c r="AX10" s="1002"/>
      <c r="AY10" s="1002"/>
      <c r="AZ10" s="1002"/>
      <c r="BA10" s="1002"/>
      <c r="BB10" s="1002"/>
      <c r="BC10" s="1002"/>
      <c r="BD10" s="1002"/>
      <c r="BE10" s="33"/>
    </row>
    <row r="11" spans="1:57" s="17" customFormat="1" ht="30" customHeight="1" x14ac:dyDescent="0.2">
      <c r="B11" s="157"/>
      <c r="C11" s="569">
        <v>4</v>
      </c>
      <c r="D11" s="573" t="s">
        <v>193</v>
      </c>
      <c r="E11" s="612" t="s">
        <v>194</v>
      </c>
      <c r="F11" s="480">
        <v>50</v>
      </c>
      <c r="G11" s="405"/>
      <c r="H11" s="424"/>
      <c r="I11" s="424"/>
      <c r="J11" s="424"/>
      <c r="K11" s="424"/>
      <c r="L11" s="424"/>
      <c r="M11" s="424"/>
      <c r="N11" s="424"/>
      <c r="O11" s="424"/>
      <c r="P11" s="760"/>
      <c r="Q11" s="445"/>
      <c r="R11" s="424"/>
      <c r="S11" s="405"/>
      <c r="T11" s="424"/>
      <c r="U11" s="424"/>
      <c r="V11" s="424"/>
      <c r="W11" s="424"/>
      <c r="X11" s="424"/>
      <c r="Y11" s="424"/>
      <c r="Z11" s="424"/>
      <c r="AA11" s="760"/>
      <c r="AB11" s="431"/>
      <c r="AC11" s="405"/>
      <c r="AD11" s="424"/>
      <c r="AE11" s="462"/>
      <c r="AF11" s="463">
        <f t="shared" si="0"/>
        <v>0</v>
      </c>
      <c r="AG11" s="747">
        <f t="shared" si="1"/>
        <v>0</v>
      </c>
      <c r="AH11" s="424">
        <f t="shared" si="2"/>
        <v>0</v>
      </c>
      <c r="AI11" s="464">
        <f t="shared" si="3"/>
        <v>0</v>
      </c>
      <c r="AJ11" s="439" t="e">
        <f t="shared" si="4"/>
        <v>#DIV/0!</v>
      </c>
      <c r="AK11" s="440" t="e">
        <f t="shared" si="5"/>
        <v>#DIV/0!</v>
      </c>
      <c r="AL11" s="441" t="e">
        <f t="shared" si="6"/>
        <v>#DIV/0!</v>
      </c>
      <c r="AM11" s="209"/>
      <c r="AO11" s="1001"/>
      <c r="AP11" s="1003" t="s">
        <v>541</v>
      </c>
      <c r="AQ11" s="1002"/>
      <c r="AR11" s="1002"/>
      <c r="AS11" s="1002"/>
      <c r="AT11" s="1002"/>
      <c r="AU11" s="1002"/>
      <c r="AV11" s="1002"/>
      <c r="AW11" s="1002"/>
      <c r="AX11" s="1002"/>
      <c r="AY11" s="1002"/>
      <c r="AZ11" s="1002"/>
      <c r="BA11" s="1002"/>
      <c r="BB11" s="1002"/>
      <c r="BC11" s="1002"/>
      <c r="BD11" s="1002"/>
      <c r="BE11" s="33"/>
    </row>
    <row r="12" spans="1:57" s="17" customFormat="1" ht="30" customHeight="1" x14ac:dyDescent="0.25">
      <c r="B12" s="157"/>
      <c r="C12" s="588">
        <v>5</v>
      </c>
      <c r="D12" s="392" t="s">
        <v>201</v>
      </c>
      <c r="E12" s="614" t="s">
        <v>202</v>
      </c>
      <c r="F12" s="481">
        <v>44</v>
      </c>
      <c r="G12" s="406"/>
      <c r="H12" s="425"/>
      <c r="I12" s="425"/>
      <c r="J12" s="425"/>
      <c r="K12" s="425"/>
      <c r="L12" s="425"/>
      <c r="M12" s="425"/>
      <c r="N12" s="425"/>
      <c r="O12" s="425"/>
      <c r="P12" s="760"/>
      <c r="Q12" s="738"/>
      <c r="R12" s="425"/>
      <c r="S12" s="406"/>
      <c r="T12" s="425"/>
      <c r="U12" s="425"/>
      <c r="V12" s="425"/>
      <c r="W12" s="425"/>
      <c r="X12" s="425"/>
      <c r="Y12" s="425"/>
      <c r="Z12" s="425"/>
      <c r="AA12" s="760"/>
      <c r="AB12" s="431"/>
      <c r="AC12" s="405"/>
      <c r="AD12" s="424"/>
      <c r="AE12" s="462"/>
      <c r="AF12" s="723">
        <f t="shared" si="0"/>
        <v>0</v>
      </c>
      <c r="AG12" s="748">
        <f t="shared" si="1"/>
        <v>0</v>
      </c>
      <c r="AH12" s="425">
        <f t="shared" si="2"/>
        <v>0</v>
      </c>
      <c r="AI12" s="436">
        <f t="shared" si="3"/>
        <v>0</v>
      </c>
      <c r="AJ12" s="436" t="e">
        <f t="shared" si="4"/>
        <v>#DIV/0!</v>
      </c>
      <c r="AK12" s="437" t="e">
        <f t="shared" si="5"/>
        <v>#DIV/0!</v>
      </c>
      <c r="AL12" s="438" t="e">
        <f t="shared" si="6"/>
        <v>#DIV/0!</v>
      </c>
      <c r="AM12" s="158"/>
      <c r="AO12" s="993"/>
      <c r="AP12" s="1002" t="s">
        <v>542</v>
      </c>
      <c r="AQ12" s="1002"/>
      <c r="AR12" s="1002"/>
      <c r="AS12" s="1002"/>
      <c r="AT12" s="1002"/>
      <c r="AU12" s="1002"/>
      <c r="AV12" s="1002"/>
      <c r="AW12" s="1002"/>
      <c r="AX12" s="1002"/>
      <c r="AY12" s="1002"/>
      <c r="AZ12" s="1002"/>
      <c r="BA12" s="1002"/>
      <c r="BB12" s="1002"/>
      <c r="BC12" s="1002"/>
      <c r="BD12" s="1002"/>
      <c r="BE12" s="33"/>
    </row>
    <row r="13" spans="1:57" s="17" customFormat="1" ht="30" customHeight="1" x14ac:dyDescent="0.25">
      <c r="B13" s="157"/>
      <c r="C13" s="569">
        <v>6</v>
      </c>
      <c r="D13" s="558" t="s">
        <v>203</v>
      </c>
      <c r="E13" s="612" t="s">
        <v>204</v>
      </c>
      <c r="F13" s="480">
        <v>42</v>
      </c>
      <c r="G13" s="405"/>
      <c r="H13" s="424"/>
      <c r="I13" s="424"/>
      <c r="J13" s="424"/>
      <c r="K13" s="424"/>
      <c r="L13" s="424"/>
      <c r="M13" s="424"/>
      <c r="N13" s="424"/>
      <c r="O13" s="424"/>
      <c r="P13" s="760"/>
      <c r="Q13" s="445"/>
      <c r="R13" s="424"/>
      <c r="S13" s="405"/>
      <c r="T13" s="424"/>
      <c r="U13" s="424"/>
      <c r="V13" s="424"/>
      <c r="W13" s="424"/>
      <c r="X13" s="424"/>
      <c r="Y13" s="424"/>
      <c r="Z13" s="424"/>
      <c r="AA13" s="760"/>
      <c r="AB13" s="431"/>
      <c r="AC13" s="405"/>
      <c r="AD13" s="424"/>
      <c r="AE13" s="462"/>
      <c r="AF13" s="463">
        <f t="shared" si="0"/>
        <v>0</v>
      </c>
      <c r="AG13" s="747">
        <f t="shared" si="1"/>
        <v>0</v>
      </c>
      <c r="AH13" s="424">
        <f t="shared" si="2"/>
        <v>0</v>
      </c>
      <c r="AI13" s="464">
        <f t="shared" si="3"/>
        <v>0</v>
      </c>
      <c r="AJ13" s="439" t="e">
        <f t="shared" si="4"/>
        <v>#DIV/0!</v>
      </c>
      <c r="AK13" s="440" t="e">
        <f t="shared" si="5"/>
        <v>#DIV/0!</v>
      </c>
      <c r="AL13" s="441" t="e">
        <f t="shared" si="6"/>
        <v>#DIV/0!</v>
      </c>
      <c r="AM13" s="158"/>
      <c r="AO13" s="33"/>
      <c r="AP13" s="1002" t="s">
        <v>543</v>
      </c>
      <c r="AQ13" s="1002"/>
      <c r="AR13" s="1002"/>
      <c r="AS13" s="1002"/>
      <c r="AT13" s="1002"/>
      <c r="AU13" s="1002"/>
      <c r="AV13" s="1002"/>
      <c r="AW13" s="1002"/>
      <c r="AX13" s="1002"/>
      <c r="AY13" s="1002"/>
      <c r="AZ13" s="1002"/>
      <c r="BA13" s="1002"/>
      <c r="BB13" s="1002"/>
      <c r="BC13" s="1002"/>
      <c r="BD13" s="1002"/>
      <c r="BE13" s="33"/>
    </row>
    <row r="14" spans="1:57" s="17" customFormat="1" ht="30" customHeight="1" x14ac:dyDescent="0.25">
      <c r="B14" s="157"/>
      <c r="C14" s="615">
        <v>7</v>
      </c>
      <c r="D14" s="616" t="s">
        <v>197</v>
      </c>
      <c r="E14" s="617" t="s">
        <v>196</v>
      </c>
      <c r="F14" s="482">
        <v>39</v>
      </c>
      <c r="G14" s="404"/>
      <c r="H14" s="425"/>
      <c r="I14" s="425"/>
      <c r="J14" s="425"/>
      <c r="K14" s="425"/>
      <c r="L14" s="425"/>
      <c r="M14" s="425"/>
      <c r="N14" s="425"/>
      <c r="O14" s="425"/>
      <c r="P14" s="760"/>
      <c r="Q14" s="738"/>
      <c r="R14" s="425"/>
      <c r="S14" s="406"/>
      <c r="T14" s="425"/>
      <c r="U14" s="425"/>
      <c r="V14" s="425"/>
      <c r="W14" s="425"/>
      <c r="X14" s="425"/>
      <c r="Y14" s="425"/>
      <c r="Z14" s="425"/>
      <c r="AA14" s="760"/>
      <c r="AB14" s="431"/>
      <c r="AC14" s="405"/>
      <c r="AD14" s="424"/>
      <c r="AE14" s="462"/>
      <c r="AF14" s="723">
        <f t="shared" si="0"/>
        <v>0</v>
      </c>
      <c r="AG14" s="748">
        <f t="shared" si="1"/>
        <v>0</v>
      </c>
      <c r="AH14" s="425">
        <f t="shared" si="2"/>
        <v>0</v>
      </c>
      <c r="AI14" s="735">
        <f t="shared" si="3"/>
        <v>0</v>
      </c>
      <c r="AJ14" s="436" t="e">
        <f t="shared" si="4"/>
        <v>#DIV/0!</v>
      </c>
      <c r="AK14" s="437" t="e">
        <f t="shared" si="5"/>
        <v>#DIV/0!</v>
      </c>
      <c r="AL14" s="438" t="e">
        <f t="shared" si="6"/>
        <v>#DIV/0!</v>
      </c>
      <c r="AM14" s="158"/>
      <c r="AO14" s="33"/>
      <c r="AP14" s="1002" t="s">
        <v>189</v>
      </c>
      <c r="AQ14" s="1002"/>
      <c r="AR14" s="1002"/>
      <c r="AS14" s="1002"/>
      <c r="AT14" s="1002"/>
      <c r="AU14" s="1002"/>
      <c r="AV14" s="1002"/>
      <c r="AW14" s="1002"/>
      <c r="AX14" s="1002"/>
      <c r="AY14" s="1002"/>
      <c r="AZ14" s="1002"/>
      <c r="BA14" s="1002"/>
      <c r="BB14" s="1002"/>
      <c r="BC14" s="1002"/>
      <c r="BD14" s="1002"/>
      <c r="BE14" s="33"/>
    </row>
    <row r="15" spans="1:57" s="17" customFormat="1" ht="30" customHeight="1" x14ac:dyDescent="0.25">
      <c r="B15" s="157"/>
      <c r="C15" s="569">
        <v>8</v>
      </c>
      <c r="D15" s="558" t="s">
        <v>205</v>
      </c>
      <c r="E15" s="612" t="s">
        <v>206</v>
      </c>
      <c r="F15" s="480">
        <v>31</v>
      </c>
      <c r="G15" s="405"/>
      <c r="H15" s="424"/>
      <c r="I15" s="424"/>
      <c r="J15" s="424"/>
      <c r="K15" s="424"/>
      <c r="L15" s="424"/>
      <c r="M15" s="424"/>
      <c r="N15" s="424"/>
      <c r="O15" s="424"/>
      <c r="P15" s="760"/>
      <c r="Q15" s="445"/>
      <c r="R15" s="424"/>
      <c r="S15" s="405"/>
      <c r="T15" s="424"/>
      <c r="U15" s="424"/>
      <c r="V15" s="424"/>
      <c r="W15" s="424"/>
      <c r="X15" s="424"/>
      <c r="Y15" s="424"/>
      <c r="Z15" s="424"/>
      <c r="AA15" s="760"/>
      <c r="AB15" s="431"/>
      <c r="AC15" s="405"/>
      <c r="AD15" s="424"/>
      <c r="AE15" s="462"/>
      <c r="AF15" s="463">
        <f t="shared" si="0"/>
        <v>0</v>
      </c>
      <c r="AG15" s="747">
        <f t="shared" si="1"/>
        <v>0</v>
      </c>
      <c r="AH15" s="424">
        <f t="shared" si="2"/>
        <v>0</v>
      </c>
      <c r="AI15" s="464">
        <f t="shared" si="3"/>
        <v>0</v>
      </c>
      <c r="AJ15" s="439" t="e">
        <f t="shared" si="4"/>
        <v>#DIV/0!</v>
      </c>
      <c r="AK15" s="440" t="e">
        <f t="shared" si="5"/>
        <v>#DIV/0!</v>
      </c>
      <c r="AL15" s="441" t="e">
        <f t="shared" si="6"/>
        <v>#DIV/0!</v>
      </c>
      <c r="AM15" s="158"/>
      <c r="AO15" s="33"/>
      <c r="AQ15" s="33"/>
      <c r="AR15" s="33"/>
      <c r="AS15" s="33"/>
      <c r="AT15" s="33"/>
      <c r="AU15" s="33"/>
      <c r="AV15" s="33"/>
      <c r="AW15" s="33"/>
      <c r="AX15" s="33"/>
      <c r="AY15" s="33"/>
      <c r="AZ15" s="33"/>
      <c r="BA15" s="33"/>
      <c r="BB15" s="33"/>
      <c r="BC15" s="33"/>
      <c r="BD15" s="33"/>
      <c r="BE15" s="33"/>
    </row>
    <row r="16" spans="1:57" s="17" customFormat="1" ht="30" customHeight="1" x14ac:dyDescent="0.25">
      <c r="B16" s="157"/>
      <c r="C16" s="588">
        <v>9</v>
      </c>
      <c r="D16" s="392" t="s">
        <v>207</v>
      </c>
      <c r="E16" s="614" t="s">
        <v>163</v>
      </c>
      <c r="F16" s="481">
        <v>29</v>
      </c>
      <c r="G16" s="406"/>
      <c r="H16" s="425"/>
      <c r="I16" s="425"/>
      <c r="J16" s="425"/>
      <c r="K16" s="425"/>
      <c r="L16" s="425"/>
      <c r="M16" s="425"/>
      <c r="N16" s="425"/>
      <c r="O16" s="425"/>
      <c r="P16" s="760"/>
      <c r="Q16" s="738"/>
      <c r="R16" s="425"/>
      <c r="S16" s="406"/>
      <c r="T16" s="425"/>
      <c r="U16" s="425"/>
      <c r="V16" s="425"/>
      <c r="W16" s="425"/>
      <c r="X16" s="425"/>
      <c r="Y16" s="425"/>
      <c r="Z16" s="425"/>
      <c r="AA16" s="760"/>
      <c r="AB16" s="431"/>
      <c r="AC16" s="405"/>
      <c r="AD16" s="424"/>
      <c r="AE16" s="462"/>
      <c r="AF16" s="723">
        <f t="shared" si="0"/>
        <v>0</v>
      </c>
      <c r="AG16" s="748">
        <f t="shared" si="1"/>
        <v>0</v>
      </c>
      <c r="AH16" s="425">
        <f t="shared" si="2"/>
        <v>0</v>
      </c>
      <c r="AI16" s="735">
        <f t="shared" si="3"/>
        <v>0</v>
      </c>
      <c r="AJ16" s="436" t="e">
        <f t="shared" si="4"/>
        <v>#DIV/0!</v>
      </c>
      <c r="AK16" s="437" t="e">
        <f t="shared" si="5"/>
        <v>#DIV/0!</v>
      </c>
      <c r="AL16" s="438" t="e">
        <f t="shared" si="6"/>
        <v>#DIV/0!</v>
      </c>
      <c r="AM16" s="158"/>
      <c r="AO16" s="33"/>
      <c r="AQ16" s="127"/>
      <c r="AR16" s="33"/>
      <c r="AS16" s="33"/>
      <c r="AT16" s="33"/>
      <c r="AU16" s="33"/>
      <c r="AV16" s="33"/>
      <c r="AW16" s="33"/>
      <c r="AX16" s="33"/>
      <c r="AY16" s="33"/>
      <c r="AZ16" s="33"/>
      <c r="BA16" s="33"/>
      <c r="BB16" s="33"/>
      <c r="BC16" s="33"/>
      <c r="BD16" s="33"/>
      <c r="BE16" s="33"/>
    </row>
    <row r="17" spans="1:76" s="17" customFormat="1" ht="30" customHeight="1" x14ac:dyDescent="0.2">
      <c r="B17" s="157"/>
      <c r="C17" s="569">
        <v>10</v>
      </c>
      <c r="D17" s="558" t="s">
        <v>198</v>
      </c>
      <c r="E17" s="612" t="s">
        <v>199</v>
      </c>
      <c r="F17" s="480">
        <v>25</v>
      </c>
      <c r="G17" s="405"/>
      <c r="H17" s="424"/>
      <c r="I17" s="424"/>
      <c r="J17" s="424"/>
      <c r="K17" s="424"/>
      <c r="L17" s="424"/>
      <c r="M17" s="424"/>
      <c r="N17" s="424"/>
      <c r="O17" s="424"/>
      <c r="P17" s="760"/>
      <c r="Q17" s="445"/>
      <c r="R17" s="424"/>
      <c r="S17" s="405"/>
      <c r="T17" s="424"/>
      <c r="U17" s="424"/>
      <c r="V17" s="424"/>
      <c r="W17" s="424"/>
      <c r="X17" s="424"/>
      <c r="Y17" s="424"/>
      <c r="Z17" s="424"/>
      <c r="AA17" s="760"/>
      <c r="AB17" s="431"/>
      <c r="AC17" s="405"/>
      <c r="AD17" s="424"/>
      <c r="AE17" s="462"/>
      <c r="AF17" s="463">
        <f t="shared" si="0"/>
        <v>0</v>
      </c>
      <c r="AG17" s="747">
        <f t="shared" si="1"/>
        <v>0</v>
      </c>
      <c r="AH17" s="424">
        <f t="shared" si="2"/>
        <v>0</v>
      </c>
      <c r="AI17" s="464">
        <f t="shared" si="3"/>
        <v>0</v>
      </c>
      <c r="AJ17" s="439" t="e">
        <f t="shared" si="4"/>
        <v>#DIV/0!</v>
      </c>
      <c r="AK17" s="440" t="e">
        <f t="shared" si="5"/>
        <v>#DIV/0!</v>
      </c>
      <c r="AL17" s="441" t="e">
        <f t="shared" si="6"/>
        <v>#DIV/0!</v>
      </c>
      <c r="AM17" s="158"/>
      <c r="AO17" s="33"/>
      <c r="AQ17" s="81"/>
      <c r="AR17" s="79"/>
      <c r="AS17" s="79"/>
      <c r="AT17" s="79"/>
      <c r="AU17" s="79"/>
      <c r="AV17" s="79"/>
      <c r="AW17" s="79"/>
      <c r="AX17" s="79"/>
      <c r="AY17" s="79"/>
      <c r="AZ17" s="79"/>
      <c r="BA17" s="33"/>
      <c r="BB17" s="33"/>
      <c r="BC17" s="33"/>
      <c r="BD17" s="33"/>
      <c r="BE17" s="33"/>
    </row>
    <row r="18" spans="1:76" s="17" customFormat="1" ht="30" customHeight="1" x14ac:dyDescent="0.2">
      <c r="B18" s="157"/>
      <c r="C18" s="588">
        <v>11</v>
      </c>
      <c r="D18" s="392" t="s">
        <v>209</v>
      </c>
      <c r="E18" s="614" t="s">
        <v>163</v>
      </c>
      <c r="F18" s="481">
        <v>25</v>
      </c>
      <c r="G18" s="404"/>
      <c r="H18" s="425"/>
      <c r="I18" s="425"/>
      <c r="J18" s="425"/>
      <c r="K18" s="425"/>
      <c r="L18" s="425"/>
      <c r="M18" s="425"/>
      <c r="N18" s="425"/>
      <c r="O18" s="425"/>
      <c r="P18" s="760"/>
      <c r="Q18" s="738"/>
      <c r="R18" s="425"/>
      <c r="S18" s="406"/>
      <c r="T18" s="425"/>
      <c r="U18" s="425"/>
      <c r="V18" s="425"/>
      <c r="W18" s="425"/>
      <c r="X18" s="425"/>
      <c r="Y18" s="425"/>
      <c r="Z18" s="425"/>
      <c r="AA18" s="760"/>
      <c r="AB18" s="431"/>
      <c r="AC18" s="404"/>
      <c r="AD18" s="427"/>
      <c r="AE18" s="736"/>
      <c r="AF18" s="749">
        <f t="shared" si="0"/>
        <v>0</v>
      </c>
      <c r="AG18" s="750">
        <f t="shared" si="1"/>
        <v>0</v>
      </c>
      <c r="AH18" s="425">
        <f t="shared" si="2"/>
        <v>0</v>
      </c>
      <c r="AI18" s="750">
        <f t="shared" si="3"/>
        <v>0</v>
      </c>
      <c r="AJ18" s="751" t="e">
        <f t="shared" si="4"/>
        <v>#DIV/0!</v>
      </c>
      <c r="AK18" s="752" t="e">
        <f t="shared" si="5"/>
        <v>#DIV/0!</v>
      </c>
      <c r="AL18" s="753" t="e">
        <f t="shared" si="6"/>
        <v>#DIV/0!</v>
      </c>
      <c r="AM18" s="158"/>
      <c r="AQ18" s="79"/>
      <c r="AR18" s="79"/>
      <c r="AS18" s="79"/>
      <c r="AT18" s="79"/>
      <c r="AU18" s="79"/>
      <c r="AV18" s="79"/>
      <c r="BA18" s="79"/>
      <c r="BB18" s="79"/>
      <c r="BC18" s="33"/>
      <c r="BD18" s="33"/>
    </row>
    <row r="19" spans="1:76" s="17" customFormat="1" ht="30" customHeight="1" x14ac:dyDescent="0.2">
      <c r="B19" s="157"/>
      <c r="C19" s="569">
        <v>12</v>
      </c>
      <c r="D19" s="558" t="s">
        <v>210</v>
      </c>
      <c r="E19" s="612" t="s">
        <v>211</v>
      </c>
      <c r="F19" s="480">
        <v>25</v>
      </c>
      <c r="G19" s="405"/>
      <c r="H19" s="424"/>
      <c r="I19" s="424"/>
      <c r="J19" s="424"/>
      <c r="K19" s="424"/>
      <c r="L19" s="424"/>
      <c r="M19" s="424"/>
      <c r="N19" s="424"/>
      <c r="O19" s="424"/>
      <c r="P19" s="760"/>
      <c r="Q19" s="445"/>
      <c r="R19" s="424"/>
      <c r="S19" s="405"/>
      <c r="T19" s="424"/>
      <c r="U19" s="424"/>
      <c r="V19" s="424"/>
      <c r="W19" s="424"/>
      <c r="X19" s="424"/>
      <c r="Y19" s="424"/>
      <c r="Z19" s="424"/>
      <c r="AA19" s="760"/>
      <c r="AB19" s="431"/>
      <c r="AC19" s="405"/>
      <c r="AD19" s="424"/>
      <c r="AE19" s="462"/>
      <c r="AF19" s="463">
        <f t="shared" si="0"/>
        <v>0</v>
      </c>
      <c r="AG19" s="464">
        <f t="shared" si="1"/>
        <v>0</v>
      </c>
      <c r="AH19" s="424">
        <f t="shared" si="2"/>
        <v>0</v>
      </c>
      <c r="AI19" s="464">
        <f t="shared" si="3"/>
        <v>0</v>
      </c>
      <c r="AJ19" s="439" t="e">
        <f t="shared" si="4"/>
        <v>#DIV/0!</v>
      </c>
      <c r="AK19" s="440" t="e">
        <f t="shared" si="5"/>
        <v>#DIV/0!</v>
      </c>
      <c r="AL19" s="441" t="e">
        <f t="shared" si="6"/>
        <v>#DIV/0!</v>
      </c>
      <c r="AM19" s="158"/>
      <c r="AQ19" s="127"/>
      <c r="AR19" s="33"/>
      <c r="AS19" s="33"/>
      <c r="AT19" s="33"/>
      <c r="AU19" s="33"/>
      <c r="AV19" s="33"/>
      <c r="AW19" s="33"/>
      <c r="AX19" s="33"/>
      <c r="AY19" s="33"/>
      <c r="AZ19" s="33"/>
      <c r="BC19" s="79"/>
      <c r="BD19" s="79"/>
      <c r="BE19" s="79"/>
      <c r="BF19" s="3"/>
    </row>
    <row r="20" spans="1:76" s="17" customFormat="1" ht="30" customHeight="1" x14ac:dyDescent="0.25">
      <c r="B20" s="157"/>
      <c r="C20" s="588">
        <v>13</v>
      </c>
      <c r="D20" s="392" t="s">
        <v>212</v>
      </c>
      <c r="E20" s="614" t="s">
        <v>213</v>
      </c>
      <c r="F20" s="481">
        <v>22</v>
      </c>
      <c r="G20" s="404"/>
      <c r="H20" s="425"/>
      <c r="I20" s="425"/>
      <c r="J20" s="425"/>
      <c r="K20" s="425"/>
      <c r="L20" s="425"/>
      <c r="M20" s="425"/>
      <c r="N20" s="425"/>
      <c r="O20" s="425"/>
      <c r="P20" s="760"/>
      <c r="Q20" s="738"/>
      <c r="R20" s="425"/>
      <c r="S20" s="406"/>
      <c r="T20" s="425"/>
      <c r="U20" s="425"/>
      <c r="V20" s="425"/>
      <c r="W20" s="425"/>
      <c r="X20" s="425"/>
      <c r="Y20" s="425"/>
      <c r="Z20" s="425"/>
      <c r="AA20" s="760"/>
      <c r="AB20" s="431"/>
      <c r="AC20" s="405"/>
      <c r="AD20" s="424"/>
      <c r="AE20" s="462"/>
      <c r="AF20" s="723">
        <f t="shared" si="0"/>
        <v>0</v>
      </c>
      <c r="AG20" s="735">
        <f t="shared" si="1"/>
        <v>0</v>
      </c>
      <c r="AH20" s="425">
        <f t="shared" si="2"/>
        <v>0</v>
      </c>
      <c r="AI20" s="735">
        <f t="shared" si="3"/>
        <v>0</v>
      </c>
      <c r="AJ20" s="436" t="e">
        <f t="shared" si="4"/>
        <v>#DIV/0!</v>
      </c>
      <c r="AK20" s="437" t="e">
        <f t="shared" si="5"/>
        <v>#DIV/0!</v>
      </c>
      <c r="AL20" s="438" t="e">
        <f t="shared" si="6"/>
        <v>#DIV/0!</v>
      </c>
      <c r="AM20" s="158"/>
      <c r="AO20" s="33"/>
      <c r="BA20" s="33"/>
      <c r="BB20" s="33"/>
    </row>
    <row r="21" spans="1:76" s="17" customFormat="1" ht="30" customHeight="1" x14ac:dyDescent="0.25">
      <c r="B21" s="157"/>
      <c r="C21" s="569">
        <v>14</v>
      </c>
      <c r="D21" s="558" t="s">
        <v>216</v>
      </c>
      <c r="E21" s="612" t="s">
        <v>217</v>
      </c>
      <c r="F21" s="480">
        <v>14</v>
      </c>
      <c r="G21" s="405"/>
      <c r="H21" s="424"/>
      <c r="I21" s="424"/>
      <c r="J21" s="424"/>
      <c r="K21" s="424"/>
      <c r="L21" s="424"/>
      <c r="M21" s="424"/>
      <c r="N21" s="424"/>
      <c r="O21" s="424"/>
      <c r="P21" s="760"/>
      <c r="Q21" s="445"/>
      <c r="R21" s="424"/>
      <c r="S21" s="405"/>
      <c r="T21" s="424"/>
      <c r="U21" s="424"/>
      <c r="V21" s="424"/>
      <c r="W21" s="424"/>
      <c r="X21" s="424"/>
      <c r="Y21" s="424"/>
      <c r="Z21" s="424"/>
      <c r="AA21" s="760"/>
      <c r="AB21" s="431"/>
      <c r="AC21" s="405"/>
      <c r="AD21" s="424"/>
      <c r="AE21" s="462"/>
      <c r="AF21" s="463">
        <f t="shared" si="0"/>
        <v>0</v>
      </c>
      <c r="AG21" s="464">
        <f t="shared" si="1"/>
        <v>0</v>
      </c>
      <c r="AH21" s="424">
        <f t="shared" si="2"/>
        <v>0</v>
      </c>
      <c r="AI21" s="464">
        <f t="shared" si="3"/>
        <v>0</v>
      </c>
      <c r="AJ21" s="439" t="e">
        <f t="shared" si="4"/>
        <v>#DIV/0!</v>
      </c>
      <c r="AK21" s="440" t="e">
        <f t="shared" si="5"/>
        <v>#DIV/0!</v>
      </c>
      <c r="AL21" s="441" t="e">
        <f t="shared" si="6"/>
        <v>#DIV/0!</v>
      </c>
      <c r="AM21" s="158"/>
      <c r="AO21" s="33"/>
      <c r="BC21" s="33"/>
      <c r="BD21" s="33"/>
      <c r="BE21" s="33"/>
    </row>
    <row r="22" spans="1:76" s="17" customFormat="1" ht="30" customHeight="1" thickBot="1" x14ac:dyDescent="0.25">
      <c r="B22" s="157"/>
      <c r="C22" s="618">
        <v>15</v>
      </c>
      <c r="D22" s="560" t="s">
        <v>215</v>
      </c>
      <c r="E22" s="619" t="s">
        <v>170</v>
      </c>
      <c r="F22" s="483">
        <v>6</v>
      </c>
      <c r="G22" s="408"/>
      <c r="H22" s="429"/>
      <c r="I22" s="429"/>
      <c r="J22" s="429"/>
      <c r="K22" s="429"/>
      <c r="L22" s="429"/>
      <c r="M22" s="429"/>
      <c r="N22" s="429"/>
      <c r="O22" s="429"/>
      <c r="P22" s="760"/>
      <c r="Q22" s="739"/>
      <c r="R22" s="429"/>
      <c r="S22" s="408"/>
      <c r="T22" s="429"/>
      <c r="U22" s="429"/>
      <c r="V22" s="429"/>
      <c r="W22" s="429"/>
      <c r="X22" s="429"/>
      <c r="Y22" s="429"/>
      <c r="Z22" s="429"/>
      <c r="AA22" s="760"/>
      <c r="AB22" s="432"/>
      <c r="AC22" s="408"/>
      <c r="AD22" s="429"/>
      <c r="AE22" s="761"/>
      <c r="AF22" s="724">
        <f t="shared" si="0"/>
        <v>0</v>
      </c>
      <c r="AG22" s="754">
        <f t="shared" si="1"/>
        <v>0</v>
      </c>
      <c r="AH22" s="427">
        <f t="shared" si="2"/>
        <v>0</v>
      </c>
      <c r="AI22" s="754">
        <f t="shared" si="3"/>
        <v>0</v>
      </c>
      <c r="AJ22" s="755" t="e">
        <f t="shared" si="4"/>
        <v>#DIV/0!</v>
      </c>
      <c r="AK22" s="756" t="e">
        <f t="shared" si="5"/>
        <v>#DIV/0!</v>
      </c>
      <c r="AL22" s="757" t="e">
        <f t="shared" si="6"/>
        <v>#DIV/0!</v>
      </c>
      <c r="AM22" s="158"/>
      <c r="AO22" s="33"/>
      <c r="AP22" s="3"/>
      <c r="AQ22" s="80"/>
      <c r="AR22" s="79"/>
      <c r="AS22" s="79"/>
      <c r="AT22" s="79"/>
      <c r="AU22" s="79"/>
      <c r="AV22" s="79"/>
      <c r="AW22" s="79"/>
      <c r="AX22" s="79"/>
      <c r="AY22" s="79"/>
      <c r="AZ22" s="79"/>
      <c r="BE22" s="33"/>
    </row>
    <row r="23" spans="1:76" s="17" customFormat="1" ht="30" customHeight="1" thickBot="1" x14ac:dyDescent="0.4">
      <c r="B23" s="157"/>
      <c r="C23" s="1824" t="s">
        <v>457</v>
      </c>
      <c r="D23" s="1825"/>
      <c r="E23" s="1825"/>
      <c r="F23" s="1826"/>
      <c r="G23" s="403">
        <f t="shared" ref="G23:AB23" si="7">COUNT(G8:G22)</f>
        <v>0</v>
      </c>
      <c r="H23" s="426">
        <f t="shared" si="7"/>
        <v>0</v>
      </c>
      <c r="I23" s="426">
        <f t="shared" si="7"/>
        <v>0</v>
      </c>
      <c r="J23" s="426">
        <f t="shared" si="7"/>
        <v>0</v>
      </c>
      <c r="K23" s="426">
        <f t="shared" si="7"/>
        <v>0</v>
      </c>
      <c r="L23" s="426">
        <f t="shared" si="7"/>
        <v>0</v>
      </c>
      <c r="M23" s="426">
        <f t="shared" si="7"/>
        <v>0</v>
      </c>
      <c r="N23" s="426">
        <f t="shared" si="7"/>
        <v>0</v>
      </c>
      <c r="O23" s="426">
        <f t="shared" si="7"/>
        <v>0</v>
      </c>
      <c r="P23" s="762"/>
      <c r="Q23" s="426">
        <f t="shared" si="7"/>
        <v>0</v>
      </c>
      <c r="R23" s="763">
        <f t="shared" si="7"/>
        <v>0</v>
      </c>
      <c r="S23" s="426">
        <f t="shared" si="7"/>
        <v>0</v>
      </c>
      <c r="T23" s="426">
        <f t="shared" si="7"/>
        <v>0</v>
      </c>
      <c r="U23" s="426">
        <f t="shared" si="7"/>
        <v>0</v>
      </c>
      <c r="V23" s="426">
        <f t="shared" si="7"/>
        <v>0</v>
      </c>
      <c r="W23" s="426">
        <f t="shared" si="7"/>
        <v>0</v>
      </c>
      <c r="X23" s="426">
        <f t="shared" si="7"/>
        <v>0</v>
      </c>
      <c r="Y23" s="426">
        <f t="shared" si="7"/>
        <v>0</v>
      </c>
      <c r="Z23" s="426">
        <f t="shared" si="7"/>
        <v>0</v>
      </c>
      <c r="AA23" s="762"/>
      <c r="AB23" s="426">
        <f t="shared" si="7"/>
        <v>0</v>
      </c>
      <c r="AC23" s="764"/>
      <c r="AD23" s="764"/>
      <c r="AE23" s="764"/>
      <c r="AF23" s="765">
        <f>AVERAGE(AF8:AF22)</f>
        <v>0</v>
      </c>
      <c r="AG23" s="766">
        <f>SUM(AG8:AG22)</f>
        <v>0</v>
      </c>
      <c r="AH23" s="763">
        <f t="shared" ref="AH23:AI23" si="8">SUM(AH8:AH22)</f>
        <v>0</v>
      </c>
      <c r="AI23" s="767">
        <f t="shared" si="8"/>
        <v>0</v>
      </c>
      <c r="AJ23" s="768" t="e">
        <f t="shared" ref="AJ23" si="9">AH23/AF23</f>
        <v>#DIV/0!</v>
      </c>
      <c r="AK23" s="758" t="e">
        <f>MAX(AK8:AK22)</f>
        <v>#DIV/0!</v>
      </c>
      <c r="AL23" s="759"/>
      <c r="AM23" s="158"/>
      <c r="AO23" s="33"/>
      <c r="AP23" s="3"/>
      <c r="AQ23" s="3"/>
      <c r="AR23" s="3"/>
      <c r="AS23" s="3"/>
      <c r="AT23" s="3"/>
      <c r="AU23" s="3"/>
      <c r="AV23" s="3"/>
      <c r="AW23" s="3"/>
      <c r="AX23" s="3"/>
      <c r="AY23" s="3"/>
      <c r="AZ23" s="3"/>
      <c r="BA23" s="79"/>
      <c r="BB23" s="79"/>
      <c r="BE23" s="33"/>
    </row>
    <row r="24" spans="1:76" s="17" customFormat="1" ht="24.95" customHeight="1" thickBot="1" x14ac:dyDescent="0.25">
      <c r="B24" s="157"/>
      <c r="C24" s="18"/>
      <c r="D24" s="24"/>
      <c r="E24" s="28"/>
      <c r="F24" s="295"/>
      <c r="G24" s="296"/>
      <c r="H24" s="296"/>
      <c r="I24" s="296"/>
      <c r="J24" s="296"/>
      <c r="K24" s="296"/>
      <c r="L24" s="296"/>
      <c r="M24" s="296"/>
      <c r="N24" s="296"/>
      <c r="O24" s="296"/>
      <c r="P24" s="296"/>
      <c r="Q24" s="296"/>
      <c r="R24" s="127"/>
      <c r="S24" s="296"/>
      <c r="T24" s="296"/>
      <c r="U24" s="296"/>
      <c r="V24" s="296"/>
      <c r="W24" s="296"/>
      <c r="X24" s="296"/>
      <c r="Y24" s="296"/>
      <c r="Z24" s="296"/>
      <c r="AA24" s="296"/>
      <c r="AB24" s="296"/>
      <c r="AC24" s="297"/>
      <c r="AD24" s="297"/>
      <c r="AE24" s="297"/>
      <c r="AM24" s="158"/>
      <c r="AO24" s="33"/>
      <c r="AQ24" s="3"/>
      <c r="AR24" s="3"/>
      <c r="AS24" s="3"/>
      <c r="AT24" s="3"/>
      <c r="AU24" s="3"/>
      <c r="AV24" s="3"/>
      <c r="AW24" s="3"/>
      <c r="AX24" s="3"/>
      <c r="AY24" s="3"/>
      <c r="AZ24" s="3"/>
      <c r="BA24" s="3"/>
      <c r="BB24" s="3"/>
      <c r="BC24" s="79"/>
      <c r="BD24" s="79"/>
      <c r="BE24" s="79"/>
      <c r="BF24" s="3"/>
      <c r="BG24" s="3"/>
      <c r="BH24" s="3"/>
      <c r="BI24" s="3"/>
      <c r="BJ24" s="3"/>
      <c r="BK24" s="3"/>
      <c r="BL24" s="3"/>
      <c r="BM24" s="3"/>
      <c r="BN24" s="3"/>
      <c r="BO24" s="3"/>
      <c r="BP24" s="3"/>
      <c r="BQ24" s="3"/>
      <c r="BR24" s="3"/>
      <c r="BS24" s="3"/>
      <c r="BT24" s="3"/>
      <c r="BU24" s="3"/>
      <c r="BV24" s="3"/>
      <c r="BW24" s="3"/>
      <c r="BX24" s="3"/>
    </row>
    <row r="25" spans="1:76" ht="24.75" customHeight="1" x14ac:dyDescent="0.2">
      <c r="A25" s="17"/>
      <c r="B25" s="154"/>
      <c r="C25" s="26"/>
      <c r="D25" s="26"/>
      <c r="E25" s="26"/>
      <c r="F25" s="1506" t="s">
        <v>522</v>
      </c>
      <c r="G25" s="1507"/>
      <c r="H25" s="1507"/>
      <c r="I25" s="1507"/>
      <c r="J25" s="1507"/>
      <c r="K25" s="1507"/>
      <c r="L25" s="1507"/>
      <c r="M25" s="1507"/>
      <c r="N25" s="1507"/>
      <c r="O25" s="1507"/>
      <c r="P25" s="1507"/>
      <c r="Q25" s="1507"/>
      <c r="R25" s="1507"/>
      <c r="S25" s="1507"/>
      <c r="T25" s="1507"/>
      <c r="U25" s="1507"/>
      <c r="V25" s="1507"/>
      <c r="W25" s="1507"/>
      <c r="X25" s="1507"/>
      <c r="Y25" s="1507"/>
      <c r="Z25" s="1507"/>
      <c r="AA25" s="1507"/>
      <c r="AB25" s="1507"/>
      <c r="AC25" s="1507"/>
      <c r="AD25" s="1507"/>
      <c r="AE25" s="1507"/>
      <c r="AF25" s="1507"/>
      <c r="AG25" s="1507"/>
      <c r="AH25" s="1507"/>
      <c r="AI25" s="1508"/>
      <c r="AJ25" s="1509"/>
      <c r="AK25" s="1509"/>
      <c r="AL25" s="1509"/>
      <c r="AM25" s="155"/>
      <c r="AN25" s="17"/>
      <c r="AO25" s="141"/>
      <c r="AQ25" s="79"/>
      <c r="AR25" s="79"/>
      <c r="AS25" s="79"/>
      <c r="AT25" s="79"/>
      <c r="AU25" s="79"/>
      <c r="AV25" s="79"/>
      <c r="AW25" s="79"/>
      <c r="AX25" s="79"/>
      <c r="AY25" s="79"/>
      <c r="AZ25" s="79"/>
    </row>
    <row r="26" spans="1:76" ht="30" customHeight="1" x14ac:dyDescent="0.35">
      <c r="A26" s="17"/>
      <c r="B26" s="154"/>
      <c r="C26" s="1497"/>
      <c r="D26" s="26"/>
      <c r="E26" s="26"/>
      <c r="F26" s="701" t="s">
        <v>4</v>
      </c>
      <c r="G26" s="425">
        <f t="shared" ref="G26:L26" si="10">SUM(G8:G22)</f>
        <v>0</v>
      </c>
      <c r="H26" s="424">
        <f t="shared" si="10"/>
        <v>0</v>
      </c>
      <c r="I26" s="425">
        <f t="shared" si="10"/>
        <v>0</v>
      </c>
      <c r="J26" s="424">
        <f t="shared" si="10"/>
        <v>0</v>
      </c>
      <c r="K26" s="425">
        <f t="shared" si="10"/>
        <v>0</v>
      </c>
      <c r="L26" s="424">
        <f t="shared" si="10"/>
        <v>0</v>
      </c>
      <c r="M26" s="425">
        <f>SUM(M8:M22)</f>
        <v>0</v>
      </c>
      <c r="N26" s="424">
        <f t="shared" ref="N26:AB26" si="11">SUM(N8:N22)</f>
        <v>0</v>
      </c>
      <c r="O26" s="425">
        <f t="shared" si="11"/>
        <v>0</v>
      </c>
      <c r="P26" s="468">
        <f t="shared" si="11"/>
        <v>0</v>
      </c>
      <c r="Q26" s="424">
        <f t="shared" si="11"/>
        <v>0</v>
      </c>
      <c r="R26" s="424">
        <f t="shared" si="11"/>
        <v>0</v>
      </c>
      <c r="S26" s="425">
        <f t="shared" si="11"/>
        <v>0</v>
      </c>
      <c r="T26" s="424">
        <f t="shared" si="11"/>
        <v>0</v>
      </c>
      <c r="U26" s="425">
        <f t="shared" si="11"/>
        <v>0</v>
      </c>
      <c r="V26" s="424">
        <f t="shared" si="11"/>
        <v>0</v>
      </c>
      <c r="W26" s="425">
        <f t="shared" si="11"/>
        <v>0</v>
      </c>
      <c r="X26" s="424">
        <f t="shared" si="11"/>
        <v>0</v>
      </c>
      <c r="Y26" s="425">
        <f t="shared" si="11"/>
        <v>0</v>
      </c>
      <c r="Z26" s="424">
        <f t="shared" si="11"/>
        <v>0</v>
      </c>
      <c r="AA26" s="468">
        <f t="shared" si="11"/>
        <v>0</v>
      </c>
      <c r="AB26" s="425">
        <f t="shared" si="11"/>
        <v>0</v>
      </c>
      <c r="AC26" s="694"/>
      <c r="AD26" s="694"/>
      <c r="AE26" s="694"/>
      <c r="AF26" s="1576" t="s">
        <v>4</v>
      </c>
      <c r="AG26" s="1576"/>
      <c r="AH26" s="1576"/>
      <c r="AI26" s="1499"/>
      <c r="AJ26" s="1509"/>
      <c r="AK26" s="1509"/>
      <c r="AL26" s="1509"/>
      <c r="AM26" s="155"/>
      <c r="AN26" s="17"/>
      <c r="AO26" s="79"/>
      <c r="AP26" s="33"/>
      <c r="AW26" s="79"/>
      <c r="AX26" s="79"/>
      <c r="AY26" s="79"/>
      <c r="AZ26" s="79"/>
      <c r="BA26" s="79"/>
      <c r="BB26" s="79"/>
    </row>
    <row r="27" spans="1:76" ht="30" customHeight="1" x14ac:dyDescent="0.35">
      <c r="A27" s="17"/>
      <c r="B27" s="154"/>
      <c r="C27" s="1497"/>
      <c r="D27" s="26"/>
      <c r="E27" s="26"/>
      <c r="F27" s="701" t="s">
        <v>3</v>
      </c>
      <c r="G27" s="425">
        <v>62</v>
      </c>
      <c r="H27" s="424">
        <v>51</v>
      </c>
      <c r="I27" s="425">
        <v>50</v>
      </c>
      <c r="J27" s="424">
        <v>50</v>
      </c>
      <c r="K27" s="425">
        <v>44</v>
      </c>
      <c r="L27" s="424">
        <v>42</v>
      </c>
      <c r="M27" s="425">
        <v>39</v>
      </c>
      <c r="N27" s="424">
        <v>31</v>
      </c>
      <c r="O27" s="425">
        <v>29</v>
      </c>
      <c r="P27" s="468"/>
      <c r="Q27" s="424">
        <v>25</v>
      </c>
      <c r="R27" s="424">
        <v>25</v>
      </c>
      <c r="S27" s="425">
        <v>25</v>
      </c>
      <c r="T27" s="424">
        <v>22</v>
      </c>
      <c r="U27" s="425">
        <v>14</v>
      </c>
      <c r="V27" s="424">
        <v>6</v>
      </c>
      <c r="W27" s="425"/>
      <c r="X27" s="424"/>
      <c r="Y27" s="425"/>
      <c r="Z27" s="424"/>
      <c r="AA27" s="468"/>
      <c r="AB27" s="425"/>
      <c r="AC27" s="695"/>
      <c r="AD27" s="695"/>
      <c r="AE27" s="695"/>
      <c r="AF27" s="1576" t="s">
        <v>3</v>
      </c>
      <c r="AG27" s="1576"/>
      <c r="AH27" s="1576"/>
      <c r="AI27" s="1499"/>
      <c r="AJ27" s="1509"/>
      <c r="AK27" s="1509"/>
      <c r="AL27" s="1509"/>
      <c r="AM27" s="155"/>
      <c r="AN27" s="17"/>
      <c r="AO27" s="79"/>
      <c r="AP27" s="79"/>
      <c r="AQ27" s="33"/>
      <c r="AR27" s="33"/>
      <c r="AS27" s="33"/>
      <c r="AT27" s="33"/>
      <c r="AU27" s="33"/>
      <c r="AV27" s="33"/>
      <c r="AW27" s="33"/>
      <c r="AX27" s="33"/>
      <c r="AY27" s="33"/>
      <c r="AZ27" s="33"/>
      <c r="BA27" s="79"/>
      <c r="BB27" s="79"/>
      <c r="BC27" s="79"/>
      <c r="BD27" s="79"/>
      <c r="BE27" s="79"/>
    </row>
    <row r="28" spans="1:76" ht="30" customHeight="1" x14ac:dyDescent="0.35">
      <c r="A28" s="17"/>
      <c r="B28" s="154"/>
      <c r="C28" s="1497"/>
      <c r="D28" s="26"/>
      <c r="E28" s="26"/>
      <c r="F28" s="702" t="s">
        <v>127</v>
      </c>
      <c r="G28" s="425">
        <f>G26-G27</f>
        <v>-62</v>
      </c>
      <c r="H28" s="424"/>
      <c r="I28" s="425"/>
      <c r="J28" s="424"/>
      <c r="K28" s="425"/>
      <c r="L28" s="424"/>
      <c r="M28" s="425"/>
      <c r="N28" s="424"/>
      <c r="O28" s="425"/>
      <c r="P28" s="468"/>
      <c r="Q28" s="424"/>
      <c r="R28" s="424"/>
      <c r="S28" s="425"/>
      <c r="T28" s="424"/>
      <c r="U28" s="425"/>
      <c r="V28" s="424"/>
      <c r="W28" s="425"/>
      <c r="X28" s="424"/>
      <c r="Y28" s="425"/>
      <c r="Z28" s="424"/>
      <c r="AA28" s="468"/>
      <c r="AB28" s="425"/>
      <c r="AC28" s="695"/>
      <c r="AD28" s="695"/>
      <c r="AE28" s="695"/>
      <c r="AF28" s="1576" t="s">
        <v>127</v>
      </c>
      <c r="AG28" s="1576"/>
      <c r="AH28" s="1576"/>
      <c r="AI28" s="1499"/>
      <c r="AJ28" s="1509"/>
      <c r="AK28" s="1509"/>
      <c r="AL28" s="1509"/>
      <c r="AM28" s="155"/>
      <c r="AN28" s="17"/>
      <c r="AO28" s="79"/>
      <c r="AP28" s="33"/>
      <c r="AQ28" s="79"/>
      <c r="AR28" s="79"/>
      <c r="AS28" s="79"/>
      <c r="AT28" s="79"/>
      <c r="AU28" s="79"/>
      <c r="AV28" s="79"/>
      <c r="AW28" s="79"/>
      <c r="AX28" s="79"/>
      <c r="AY28" s="79"/>
      <c r="AZ28" s="79"/>
      <c r="BA28" s="33"/>
      <c r="BB28" s="33"/>
      <c r="BC28" s="79"/>
      <c r="BD28" s="79"/>
      <c r="BE28" s="79"/>
    </row>
    <row r="29" spans="1:76" s="8" customFormat="1" ht="99.95" customHeight="1" x14ac:dyDescent="0.2">
      <c r="A29" s="17"/>
      <c r="B29" s="156"/>
      <c r="C29" s="1497"/>
      <c r="D29" s="26"/>
      <c r="E29" s="26"/>
      <c r="F29" s="476">
        <f>AVERAGE(G29:AB29)</f>
        <v>1</v>
      </c>
      <c r="G29" s="469">
        <v>1</v>
      </c>
      <c r="H29" s="446"/>
      <c r="I29" s="507"/>
      <c r="J29" s="446"/>
      <c r="K29" s="507"/>
      <c r="L29" s="446"/>
      <c r="M29" s="507"/>
      <c r="N29" s="446"/>
      <c r="O29" s="507"/>
      <c r="P29" s="508" t="s">
        <v>29</v>
      </c>
      <c r="Q29" s="446"/>
      <c r="R29" s="446"/>
      <c r="S29" s="507"/>
      <c r="T29" s="446"/>
      <c r="U29" s="507"/>
      <c r="V29" s="446"/>
      <c r="W29" s="507"/>
      <c r="X29" s="446"/>
      <c r="Y29" s="507"/>
      <c r="Z29" s="446"/>
      <c r="AA29" s="508" t="s">
        <v>29</v>
      </c>
      <c r="AB29" s="507"/>
      <c r="AC29" s="1578"/>
      <c r="AD29" s="1578"/>
      <c r="AE29" s="1578"/>
      <c r="AF29" s="1579">
        <f>SUM(G29:AB29)</f>
        <v>1</v>
      </c>
      <c r="AG29" s="1580"/>
      <c r="AH29" s="1581"/>
      <c r="AI29" s="1499"/>
      <c r="AJ29" s="1509"/>
      <c r="AK29" s="1509"/>
      <c r="AL29" s="1509"/>
      <c r="AM29" s="155"/>
      <c r="AN29" s="17"/>
      <c r="AO29" s="33"/>
      <c r="AP29" s="79"/>
      <c r="AQ29" s="33"/>
      <c r="AR29" s="33"/>
      <c r="AS29" s="33"/>
      <c r="AT29" s="33"/>
      <c r="AU29" s="33"/>
      <c r="AV29" s="33"/>
      <c r="AW29" s="33"/>
      <c r="AX29" s="79"/>
      <c r="AY29" s="79"/>
      <c r="AZ29" s="79"/>
      <c r="BA29" s="79"/>
      <c r="BB29" s="79"/>
      <c r="BC29" s="33"/>
      <c r="BD29" s="33"/>
      <c r="BE29" s="33"/>
    </row>
    <row r="30" spans="1:76" ht="30" customHeight="1" thickBot="1" x14ac:dyDescent="0.25">
      <c r="A30" s="17"/>
      <c r="B30" s="154"/>
      <c r="C30" s="1497"/>
      <c r="D30" s="26"/>
      <c r="E30" s="26"/>
      <c r="F30" s="556" t="s">
        <v>494</v>
      </c>
      <c r="G30" s="254">
        <v>1</v>
      </c>
      <c r="H30" s="254">
        <v>2</v>
      </c>
      <c r="I30" s="254">
        <v>3</v>
      </c>
      <c r="J30" s="254">
        <v>4</v>
      </c>
      <c r="K30" s="254">
        <v>5</v>
      </c>
      <c r="L30" s="254">
        <v>6</v>
      </c>
      <c r="M30" s="254">
        <v>7</v>
      </c>
      <c r="N30" s="254">
        <v>8</v>
      </c>
      <c r="O30" s="254">
        <v>9</v>
      </c>
      <c r="P30" s="254">
        <v>10</v>
      </c>
      <c r="Q30" s="254">
        <v>11</v>
      </c>
      <c r="R30" s="254">
        <v>12</v>
      </c>
      <c r="S30" s="254">
        <v>13</v>
      </c>
      <c r="T30" s="254">
        <v>14</v>
      </c>
      <c r="U30" s="254">
        <v>15</v>
      </c>
      <c r="V30" s="254">
        <v>16</v>
      </c>
      <c r="W30" s="254">
        <v>17</v>
      </c>
      <c r="X30" s="254">
        <v>18</v>
      </c>
      <c r="Y30" s="254">
        <v>19</v>
      </c>
      <c r="Z30" s="254">
        <v>20</v>
      </c>
      <c r="AA30" s="254">
        <v>21</v>
      </c>
      <c r="AB30" s="254">
        <v>22</v>
      </c>
      <c r="AC30" s="255"/>
      <c r="AD30" s="255"/>
      <c r="AE30" s="255"/>
      <c r="AF30" s="1504"/>
      <c r="AG30" s="1504"/>
      <c r="AH30" s="1504"/>
      <c r="AI30" s="256"/>
      <c r="AJ30" s="1509"/>
      <c r="AK30" s="1509"/>
      <c r="AL30" s="1509"/>
      <c r="AM30" s="155"/>
      <c r="AN30" s="17"/>
      <c r="AO30" s="79"/>
      <c r="AP30" s="33"/>
      <c r="AQ30" s="79"/>
      <c r="AR30" s="79"/>
      <c r="AS30" s="79"/>
      <c r="AT30" s="79"/>
      <c r="AU30" s="79"/>
      <c r="AV30" s="79"/>
      <c r="AW30" s="79"/>
      <c r="AX30" s="79"/>
      <c r="AY30" s="79"/>
      <c r="AZ30" s="79"/>
      <c r="BA30" s="79"/>
      <c r="BB30" s="79"/>
      <c r="BC30" s="79"/>
      <c r="BD30" s="79"/>
      <c r="BE30" s="79"/>
    </row>
    <row r="31" spans="1:76" ht="30" customHeight="1" x14ac:dyDescent="0.2">
      <c r="A31" s="17"/>
      <c r="B31" s="160"/>
      <c r="C31" s="161"/>
      <c r="D31" s="161"/>
      <c r="E31" s="161"/>
      <c r="F31" s="278"/>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2"/>
      <c r="AG31" s="162"/>
      <c r="AH31" s="162"/>
      <c r="AI31" s="162"/>
      <c r="AJ31" s="162"/>
      <c r="AK31" s="161"/>
      <c r="AL31" s="162"/>
      <c r="AM31" s="163"/>
      <c r="AO31" s="33"/>
      <c r="AP31" s="79"/>
      <c r="AQ31" s="33"/>
      <c r="AR31" s="33"/>
      <c r="AS31" s="33"/>
      <c r="AT31" s="33"/>
      <c r="AU31" s="33"/>
      <c r="AV31" s="33"/>
      <c r="AW31" s="33"/>
      <c r="BA31" s="79"/>
      <c r="BB31" s="79"/>
      <c r="BC31" s="79"/>
      <c r="BD31" s="79"/>
      <c r="BE31" s="79"/>
    </row>
    <row r="32" spans="1:76" ht="30" customHeight="1" x14ac:dyDescent="0.2">
      <c r="AO32" s="79"/>
      <c r="AP32" s="33"/>
      <c r="AQ32" s="79"/>
      <c r="AR32" s="79"/>
      <c r="AS32" s="79"/>
      <c r="AT32" s="79"/>
      <c r="AU32" s="79"/>
      <c r="AV32" s="79"/>
      <c r="AW32" s="79"/>
      <c r="BC32" s="79"/>
      <c r="BD32" s="79"/>
      <c r="BE32" s="79"/>
    </row>
    <row r="33" spans="41:49" ht="15" x14ac:dyDescent="0.2">
      <c r="AO33" s="33"/>
      <c r="AP33" s="79"/>
      <c r="AQ33" s="33"/>
      <c r="AR33" s="33"/>
      <c r="AS33" s="33"/>
      <c r="AT33" s="33"/>
      <c r="AU33" s="33"/>
      <c r="AV33" s="33"/>
      <c r="AW33" s="33"/>
    </row>
    <row r="34" spans="41:49" ht="15" x14ac:dyDescent="0.2">
      <c r="AO34" s="79"/>
      <c r="AP34" s="33"/>
      <c r="AQ34" s="79"/>
      <c r="AR34" s="79"/>
      <c r="AS34" s="79"/>
      <c r="AT34" s="79"/>
      <c r="AU34" s="79"/>
      <c r="AV34" s="79"/>
      <c r="AW34" s="79"/>
    </row>
    <row r="35" spans="41:49" ht="15" x14ac:dyDescent="0.2">
      <c r="AO35" s="33"/>
      <c r="AP35" s="79"/>
      <c r="AQ35" s="33"/>
      <c r="AR35" s="33"/>
      <c r="AS35" s="33"/>
      <c r="AT35" s="33"/>
      <c r="AU35" s="33"/>
      <c r="AV35" s="33"/>
      <c r="AW35" s="33"/>
    </row>
    <row r="36" spans="41:49" ht="15" x14ac:dyDescent="0.2">
      <c r="AO36" s="79"/>
      <c r="AP36" s="33"/>
      <c r="AQ36" s="79"/>
      <c r="AR36" s="79"/>
      <c r="AS36" s="79"/>
      <c r="AT36" s="79"/>
      <c r="AU36" s="79"/>
      <c r="AV36" s="79"/>
      <c r="AW36" s="79"/>
    </row>
    <row r="37" spans="41:49" ht="15" x14ac:dyDescent="0.2">
      <c r="AO37" s="33"/>
      <c r="AP37" s="79"/>
      <c r="AQ37" s="33"/>
      <c r="AR37" s="33"/>
      <c r="AS37" s="33"/>
      <c r="AT37" s="33"/>
      <c r="AU37" s="33"/>
      <c r="AV37" s="33"/>
      <c r="AW37" s="33"/>
    </row>
    <row r="38" spans="41:49" ht="15" x14ac:dyDescent="0.2">
      <c r="AO38" s="79"/>
      <c r="AP38" s="33"/>
      <c r="AQ38" s="79"/>
      <c r="AR38" s="79"/>
      <c r="AS38" s="79"/>
      <c r="AT38" s="79"/>
      <c r="AU38" s="79"/>
      <c r="AV38" s="79"/>
      <c r="AW38" s="79"/>
    </row>
    <row r="39" spans="41:49" ht="15" x14ac:dyDescent="0.2">
      <c r="AO39" s="33"/>
      <c r="AQ39" s="33"/>
      <c r="AR39" s="33"/>
      <c r="AS39" s="33"/>
      <c r="AT39" s="33"/>
      <c r="AU39" s="33"/>
      <c r="AV39" s="33"/>
      <c r="AW39" s="33"/>
    </row>
    <row r="40" spans="41:49" ht="15" x14ac:dyDescent="0.2">
      <c r="AO40" s="79"/>
    </row>
    <row r="41" spans="41:49" ht="15" x14ac:dyDescent="0.2">
      <c r="AO41" s="33"/>
    </row>
  </sheetData>
  <sortState xmlns:xlrd2="http://schemas.microsoft.com/office/spreadsheetml/2017/richdata2" ref="D8:AL22">
    <sortCondition descending="1" ref="F8:F22"/>
  </sortState>
  <mergeCells count="49">
    <mergeCell ref="L4:L5"/>
    <mergeCell ref="M4:M5"/>
    <mergeCell ref="N4:N5"/>
    <mergeCell ref="C26:C30"/>
    <mergeCell ref="U4:U5"/>
    <mergeCell ref="H4:H5"/>
    <mergeCell ref="I4:I5"/>
    <mergeCell ref="C4:D4"/>
    <mergeCell ref="G4:G5"/>
    <mergeCell ref="C5:D5"/>
    <mergeCell ref="C7:D7"/>
    <mergeCell ref="C6:D6"/>
    <mergeCell ref="E4:E7"/>
    <mergeCell ref="O4:O5"/>
    <mergeCell ref="J4:J5"/>
    <mergeCell ref="K4:K5"/>
    <mergeCell ref="Y4:Y5"/>
    <mergeCell ref="AH4:AH7"/>
    <mergeCell ref="AI4:AI7"/>
    <mergeCell ref="AJ4:AJ7"/>
    <mergeCell ref="Z4:Z5"/>
    <mergeCell ref="AF4:AF7"/>
    <mergeCell ref="AG4:AG7"/>
    <mergeCell ref="AB4:AB5"/>
    <mergeCell ref="C23:F23"/>
    <mergeCell ref="C3:D3"/>
    <mergeCell ref="AC3:AE3"/>
    <mergeCell ref="AC4:AE6"/>
    <mergeCell ref="AF3:AL3"/>
    <mergeCell ref="P4:P5"/>
    <mergeCell ref="AA4:AA5"/>
    <mergeCell ref="AK4:AK7"/>
    <mergeCell ref="AL4:AL7"/>
    <mergeCell ref="Q4:Q5"/>
    <mergeCell ref="R4:R5"/>
    <mergeCell ref="S4:S5"/>
    <mergeCell ref="T4:T5"/>
    <mergeCell ref="V4:V5"/>
    <mergeCell ref="W4:W5"/>
    <mergeCell ref="X4:X5"/>
    <mergeCell ref="AJ25:AL30"/>
    <mergeCell ref="AF26:AH26"/>
    <mergeCell ref="AI26:AI29"/>
    <mergeCell ref="AF27:AH27"/>
    <mergeCell ref="AF28:AH28"/>
    <mergeCell ref="AF30:AH30"/>
    <mergeCell ref="F25:AI25"/>
    <mergeCell ref="AF29:AH29"/>
    <mergeCell ref="AC29:AE29"/>
  </mergeCells>
  <phoneticPr fontId="8" type="noConversion"/>
  <conditionalFormatting sqref="G23:O23 Q23:Z23 AB23">
    <cfRule type="cellIs" dxfId="2" priority="4" operator="equal">
      <formula>8</formula>
    </cfRule>
  </conditionalFormatting>
  <hyperlinks>
    <hyperlink ref="C7" r:id="rId1" xr:uid="{7FCE29DD-D236-48D5-991F-B71382880D85}"/>
  </hyperlinks>
  <pageMargins left="0.25" right="0.25" top="0.75" bottom="0.75" header="0.3" footer="0.3"/>
  <pageSetup paperSize="9" scale="26" orientation="landscape" horizontalDpi="0" verticalDpi="0" r:id="rId2"/>
  <ignoredErrors>
    <ignoredError sqref="AF13:AF22 AH13:AH22 AF8:AF12 AH8:AH12" formulaRange="1"/>
    <ignoredError sqref="E14:E22 G6:O6 Q6:Z6 AB6 E8:E1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4DDC-ECD8-4D8D-8976-E445A8A9001B}">
  <sheetPr>
    <tabColor theme="7" tint="0.39997558519241921"/>
    <pageSetUpPr fitToPage="1"/>
  </sheetPr>
  <dimension ref="A1:BH52"/>
  <sheetViews>
    <sheetView showGridLines="0" topLeftCell="A2" zoomScale="60" zoomScaleNormal="60" workbookViewId="0">
      <selection activeCell="D27" sqref="D27"/>
    </sheetView>
  </sheetViews>
  <sheetFormatPr defaultColWidth="9.140625" defaultRowHeight="12.75" x14ac:dyDescent="0.2"/>
  <cols>
    <col min="1" max="1" width="8.42578125" style="3" customWidth="1"/>
    <col min="2" max="2" width="8.7109375" style="3" customWidth="1"/>
    <col min="3" max="3" width="9" style="3" customWidth="1"/>
    <col min="4" max="4" width="35.7109375" style="3" customWidth="1"/>
    <col min="5" max="5" width="20.85546875" style="3" customWidth="1"/>
    <col min="6" max="6" width="11.5703125" style="3" hidden="1" customWidth="1"/>
    <col min="7" max="12" width="8.7109375" style="3" customWidth="1"/>
    <col min="13" max="13" width="8.7109375" style="4" customWidth="1"/>
    <col min="14" max="16" width="8.7109375" style="3" customWidth="1"/>
    <col min="17" max="17" width="4.7109375" style="3" customWidth="1"/>
    <col min="18" max="27" width="8.7109375" style="3" customWidth="1"/>
    <col min="28" max="28" width="4.7109375" style="3" customWidth="1"/>
    <col min="29" max="31" width="8.7109375" style="3" hidden="1" customWidth="1"/>
    <col min="32" max="32" width="6.7109375" style="4" customWidth="1"/>
    <col min="33" max="33" width="10.28515625" style="4" customWidth="1"/>
    <col min="34" max="35" width="8.7109375" style="4" customWidth="1"/>
    <col min="36" max="36" width="6.7109375" style="4" customWidth="1"/>
    <col min="37" max="37" width="15" style="3" customWidth="1"/>
    <col min="38" max="38" width="10.7109375" style="4" customWidth="1"/>
    <col min="39" max="39" width="8.7109375" style="3" customWidth="1"/>
    <col min="40" max="40" width="8.42578125" style="3" customWidth="1"/>
    <col min="41" max="41" width="9.140625" style="3"/>
    <col min="42" max="42" width="9.85546875" style="3" bestFit="1" customWidth="1"/>
    <col min="43" max="16384" width="9.140625" style="3"/>
  </cols>
  <sheetData>
    <row r="1" spans="2:60" ht="35.1" customHeight="1" thickBot="1" x14ac:dyDescent="0.4">
      <c r="C1" s="500" t="s">
        <v>482</v>
      </c>
      <c r="D1" s="500"/>
      <c r="AO1" s="352"/>
      <c r="AP1" s="353">
        <v>45562</v>
      </c>
      <c r="AQ1" s="352"/>
      <c r="AR1" s="352"/>
      <c r="AS1" s="352"/>
      <c r="AT1" s="352"/>
      <c r="AU1" s="352"/>
      <c r="AV1" s="352"/>
      <c r="AW1" s="352"/>
      <c r="AX1" s="352"/>
      <c r="AY1" s="352"/>
      <c r="AZ1" s="352"/>
      <c r="BA1" s="352"/>
      <c r="BB1" s="352"/>
      <c r="BC1" s="352"/>
      <c r="BD1" s="352"/>
      <c r="BE1" s="352"/>
      <c r="BF1" s="352"/>
      <c r="BG1" s="352"/>
      <c r="BH1" s="352"/>
    </row>
    <row r="2" spans="2:60" ht="24.95" customHeight="1" x14ac:dyDescent="0.3">
      <c r="B2" s="329"/>
      <c r="C2" s="307"/>
      <c r="D2" s="307"/>
      <c r="E2" s="307"/>
      <c r="F2" s="307"/>
      <c r="G2" s="307"/>
      <c r="H2" s="307"/>
      <c r="I2" s="307"/>
      <c r="J2" s="307"/>
      <c r="K2" s="307"/>
      <c r="L2" s="307"/>
      <c r="M2" s="29"/>
      <c r="N2" s="307"/>
      <c r="O2" s="307"/>
      <c r="P2" s="307"/>
      <c r="Q2" s="307"/>
      <c r="R2" s="307"/>
      <c r="S2" s="307"/>
      <c r="T2" s="307"/>
      <c r="U2" s="307"/>
      <c r="V2" s="307"/>
      <c r="W2" s="307"/>
      <c r="X2" s="307"/>
      <c r="Y2" s="307"/>
      <c r="Z2" s="307"/>
      <c r="AA2" s="307"/>
      <c r="AB2" s="304" t="s">
        <v>431</v>
      </c>
      <c r="AC2" s="305"/>
      <c r="AD2" s="305"/>
      <c r="AE2" s="305"/>
      <c r="AF2" s="306" t="s">
        <v>432</v>
      </c>
      <c r="AG2" s="29"/>
      <c r="AH2" s="29"/>
      <c r="AI2" s="29"/>
      <c r="AJ2" s="29"/>
      <c r="AK2" s="307"/>
      <c r="AL2" s="29"/>
      <c r="AM2" s="331"/>
      <c r="AO2" s="352"/>
      <c r="AP2" s="354" t="s">
        <v>290</v>
      </c>
      <c r="AQ2" s="352"/>
      <c r="AR2" s="352"/>
      <c r="AS2" s="352"/>
      <c r="AT2" s="352"/>
      <c r="AU2" s="352"/>
      <c r="AV2" s="352"/>
      <c r="AW2" s="352"/>
      <c r="AX2" s="352"/>
      <c r="AY2" s="352"/>
      <c r="AZ2" s="352"/>
      <c r="BA2" s="352"/>
      <c r="BB2" s="352"/>
      <c r="BC2" s="352"/>
      <c r="BD2" s="352"/>
      <c r="BE2" s="352"/>
      <c r="BF2" s="352"/>
      <c r="BG2" s="352"/>
      <c r="BH2" s="352"/>
    </row>
    <row r="3" spans="2:60" ht="35.1" customHeight="1" thickBot="1" x14ac:dyDescent="0.3">
      <c r="B3" s="319"/>
      <c r="C3" s="1880" t="s">
        <v>291</v>
      </c>
      <c r="D3" s="1881"/>
      <c r="E3" s="1114" t="s">
        <v>435</v>
      </c>
      <c r="F3" s="1114"/>
      <c r="G3" s="1115" t="s">
        <v>407</v>
      </c>
      <c r="H3" s="1116" t="s">
        <v>406</v>
      </c>
      <c r="I3" s="1115" t="s">
        <v>358</v>
      </c>
      <c r="J3" s="1117" t="s">
        <v>359</v>
      </c>
      <c r="K3" s="1115" t="s">
        <v>360</v>
      </c>
      <c r="L3" s="1117" t="s">
        <v>356</v>
      </c>
      <c r="M3" s="1115" t="s">
        <v>363</v>
      </c>
      <c r="N3" s="1117" t="s">
        <v>364</v>
      </c>
      <c r="O3" s="1118" t="s">
        <v>402</v>
      </c>
      <c r="P3" s="1116" t="s">
        <v>382</v>
      </c>
      <c r="Q3" s="1119"/>
      <c r="R3" s="1117" t="s">
        <v>418</v>
      </c>
      <c r="S3" s="1115" t="s">
        <v>398</v>
      </c>
      <c r="T3" s="1116" t="s">
        <v>397</v>
      </c>
      <c r="U3" s="1115" t="s">
        <v>370</v>
      </c>
      <c r="V3" s="1117" t="s">
        <v>419</v>
      </c>
      <c r="W3" s="1120" t="s">
        <v>372</v>
      </c>
      <c r="X3" s="1116" t="s">
        <v>388</v>
      </c>
      <c r="Y3" s="1115" t="s">
        <v>374</v>
      </c>
      <c r="Z3" s="1121" t="s">
        <v>394</v>
      </c>
      <c r="AA3" s="1115" t="s">
        <v>376</v>
      </c>
      <c r="AB3" s="1122"/>
      <c r="AC3" s="1892" t="s">
        <v>346</v>
      </c>
      <c r="AD3" s="1893"/>
      <c r="AE3" s="1894"/>
      <c r="AF3" s="1863" t="s">
        <v>94</v>
      </c>
      <c r="AG3" s="1864"/>
      <c r="AH3" s="1864"/>
      <c r="AI3" s="1864"/>
      <c r="AJ3" s="1864"/>
      <c r="AK3" s="1864"/>
      <c r="AL3" s="1865"/>
      <c r="AM3" s="321"/>
      <c r="AO3" s="352"/>
      <c r="AP3" s="354" t="s">
        <v>292</v>
      </c>
      <c r="AQ3" s="352"/>
      <c r="AR3" s="352"/>
      <c r="AS3" s="352"/>
      <c r="AT3" s="352"/>
      <c r="AU3" s="352"/>
      <c r="AV3" s="352"/>
      <c r="AW3" s="352"/>
      <c r="AX3" s="352"/>
      <c r="AY3" s="352"/>
      <c r="AZ3" s="352"/>
      <c r="BA3" s="352"/>
      <c r="BB3" s="352"/>
      <c r="BC3" s="352"/>
      <c r="BD3" s="352"/>
      <c r="BE3" s="352"/>
      <c r="BF3" s="352"/>
      <c r="BG3" s="352"/>
      <c r="BH3" s="352"/>
    </row>
    <row r="4" spans="2:60" ht="35.1" customHeight="1" x14ac:dyDescent="0.35">
      <c r="B4" s="319"/>
      <c r="C4" s="1897" t="s">
        <v>96</v>
      </c>
      <c r="D4" s="1855"/>
      <c r="E4" s="858" t="s">
        <v>361</v>
      </c>
      <c r="F4" s="1887" t="s">
        <v>470</v>
      </c>
      <c r="G4" s="1890" t="s">
        <v>129</v>
      </c>
      <c r="H4" s="1885" t="s">
        <v>98</v>
      </c>
      <c r="I4" s="1890" t="s">
        <v>25</v>
      </c>
      <c r="J4" s="1874" t="s">
        <v>18</v>
      </c>
      <c r="K4" s="1870" t="s">
        <v>99</v>
      </c>
      <c r="L4" s="1874" t="s">
        <v>30</v>
      </c>
      <c r="M4" s="1870" t="s">
        <v>100</v>
      </c>
      <c r="N4" s="1874" t="s">
        <v>17</v>
      </c>
      <c r="O4" s="1876" t="s">
        <v>101</v>
      </c>
      <c r="P4" s="1885" t="s">
        <v>102</v>
      </c>
      <c r="Q4" s="791"/>
      <c r="R4" s="1874" t="s">
        <v>129</v>
      </c>
      <c r="S4" s="1870" t="s">
        <v>98</v>
      </c>
      <c r="T4" s="1885" t="s">
        <v>25</v>
      </c>
      <c r="U4" s="1870" t="s">
        <v>18</v>
      </c>
      <c r="V4" s="1874" t="s">
        <v>99</v>
      </c>
      <c r="W4" s="1878" t="s">
        <v>30</v>
      </c>
      <c r="X4" s="1885" t="s">
        <v>100</v>
      </c>
      <c r="Y4" s="1870" t="s">
        <v>17</v>
      </c>
      <c r="Z4" s="1902" t="s">
        <v>101</v>
      </c>
      <c r="AA4" s="1870" t="s">
        <v>102</v>
      </c>
      <c r="AB4" s="662"/>
      <c r="AC4" s="1453" t="s">
        <v>434</v>
      </c>
      <c r="AD4" s="1454"/>
      <c r="AE4" s="1455"/>
      <c r="AF4" s="1895" t="s">
        <v>148</v>
      </c>
      <c r="AG4" s="1869" t="s">
        <v>105</v>
      </c>
      <c r="AH4" s="1866" t="s">
        <v>106</v>
      </c>
      <c r="AI4" s="1867" t="s">
        <v>107</v>
      </c>
      <c r="AJ4" s="1868" t="s">
        <v>108</v>
      </c>
      <c r="AK4" s="1869" t="s">
        <v>109</v>
      </c>
      <c r="AL4" s="1866" t="s">
        <v>110</v>
      </c>
      <c r="AM4" s="321"/>
      <c r="AO4" s="352"/>
      <c r="AP4" s="354" t="s">
        <v>293</v>
      </c>
      <c r="AQ4" s="352"/>
      <c r="AR4" s="352"/>
      <c r="AS4" s="352"/>
      <c r="AT4" s="352"/>
      <c r="AU4" s="352"/>
      <c r="AV4" s="352"/>
      <c r="AW4" s="352"/>
      <c r="AX4" s="352"/>
      <c r="AY4" s="352"/>
      <c r="AZ4" s="352"/>
      <c r="BA4" s="352"/>
      <c r="BB4" s="352"/>
      <c r="BC4" s="352"/>
      <c r="BD4" s="352"/>
      <c r="BE4" s="352"/>
      <c r="BF4" s="352"/>
      <c r="BG4" s="352"/>
      <c r="BH4" s="352"/>
    </row>
    <row r="5" spans="2:60" ht="30" customHeight="1" thickBot="1" x14ac:dyDescent="0.3">
      <c r="B5" s="319"/>
      <c r="C5" s="1898" t="s">
        <v>294</v>
      </c>
      <c r="D5" s="1787"/>
      <c r="E5" s="859" t="s">
        <v>355</v>
      </c>
      <c r="F5" s="1888"/>
      <c r="G5" s="1891"/>
      <c r="H5" s="1886"/>
      <c r="I5" s="1891"/>
      <c r="J5" s="1875"/>
      <c r="K5" s="1871"/>
      <c r="L5" s="1875"/>
      <c r="M5" s="1871"/>
      <c r="N5" s="1875"/>
      <c r="O5" s="1877"/>
      <c r="P5" s="1886"/>
      <c r="Q5" s="791"/>
      <c r="R5" s="1875"/>
      <c r="S5" s="1871"/>
      <c r="T5" s="1886"/>
      <c r="U5" s="1871"/>
      <c r="V5" s="1875"/>
      <c r="W5" s="1879"/>
      <c r="X5" s="1886"/>
      <c r="Y5" s="1871"/>
      <c r="Z5" s="1903"/>
      <c r="AA5" s="1871"/>
      <c r="AB5" s="662"/>
      <c r="AC5" s="1453"/>
      <c r="AD5" s="1454"/>
      <c r="AE5" s="1455"/>
      <c r="AF5" s="1702"/>
      <c r="AG5" s="1704"/>
      <c r="AH5" s="1706"/>
      <c r="AI5" s="1698"/>
      <c r="AJ5" s="1691"/>
      <c r="AK5" s="1704"/>
      <c r="AL5" s="1706"/>
      <c r="AM5" s="321"/>
      <c r="AO5" s="352"/>
      <c r="AP5" s="354" t="s">
        <v>295</v>
      </c>
      <c r="AQ5" s="352"/>
      <c r="AR5" s="352"/>
      <c r="AS5" s="352"/>
      <c r="AT5" s="352"/>
      <c r="AU5" s="352"/>
      <c r="AV5" s="352"/>
      <c r="AW5" s="352"/>
      <c r="AX5" s="352"/>
      <c r="AY5" s="352"/>
      <c r="AZ5" s="352"/>
      <c r="BA5" s="352"/>
      <c r="BB5" s="352"/>
      <c r="BC5" s="352"/>
      <c r="BD5" s="352"/>
      <c r="BE5" s="352"/>
      <c r="BF5" s="352"/>
      <c r="BG5" s="352"/>
      <c r="BH5" s="352"/>
    </row>
    <row r="6" spans="2:60" ht="24.95" customHeight="1" x14ac:dyDescent="0.25">
      <c r="B6" s="319"/>
      <c r="C6" s="1899" t="s">
        <v>296</v>
      </c>
      <c r="D6" s="1679"/>
      <c r="E6" s="868" t="s">
        <v>113</v>
      </c>
      <c r="F6" s="1888"/>
      <c r="G6" s="860" t="s">
        <v>217</v>
      </c>
      <c r="H6" s="861" t="s">
        <v>211</v>
      </c>
      <c r="I6" s="862" t="s">
        <v>208</v>
      </c>
      <c r="J6" s="863" t="s">
        <v>450</v>
      </c>
      <c r="K6" s="862" t="s">
        <v>451</v>
      </c>
      <c r="L6" s="863" t="s">
        <v>213</v>
      </c>
      <c r="M6" s="862" t="s">
        <v>284</v>
      </c>
      <c r="N6" s="863" t="s">
        <v>427</v>
      </c>
      <c r="O6" s="864" t="s">
        <v>323</v>
      </c>
      <c r="P6" s="865" t="s">
        <v>454</v>
      </c>
      <c r="Q6" s="791"/>
      <c r="R6" s="863" t="s">
        <v>168</v>
      </c>
      <c r="S6" s="862" t="s">
        <v>161</v>
      </c>
      <c r="T6" s="865" t="s">
        <v>450</v>
      </c>
      <c r="U6" s="862" t="s">
        <v>323</v>
      </c>
      <c r="V6" s="863" t="s">
        <v>274</v>
      </c>
      <c r="W6" s="866" t="s">
        <v>284</v>
      </c>
      <c r="X6" s="865" t="s">
        <v>450</v>
      </c>
      <c r="Y6" s="862" t="s">
        <v>323</v>
      </c>
      <c r="Z6" s="867" t="s">
        <v>274</v>
      </c>
      <c r="AA6" s="862" t="s">
        <v>165</v>
      </c>
      <c r="AB6" s="662"/>
      <c r="AC6" s="1453"/>
      <c r="AD6" s="1454"/>
      <c r="AE6" s="1455"/>
      <c r="AF6" s="1702"/>
      <c r="AG6" s="1704"/>
      <c r="AH6" s="1706"/>
      <c r="AI6" s="1698"/>
      <c r="AJ6" s="1691"/>
      <c r="AK6" s="1704"/>
      <c r="AL6" s="1706"/>
      <c r="AM6" s="321"/>
      <c r="AO6" s="352"/>
      <c r="AP6" s="354" t="s">
        <v>297</v>
      </c>
      <c r="AQ6" s="352"/>
      <c r="AR6" s="352"/>
      <c r="AS6" s="352"/>
      <c r="AT6" s="352"/>
      <c r="AU6" s="352"/>
      <c r="AV6" s="352"/>
      <c r="AW6" s="352"/>
      <c r="AX6" s="352"/>
      <c r="AY6" s="352"/>
      <c r="AZ6" s="352"/>
      <c r="BA6" s="352"/>
      <c r="BB6" s="352"/>
      <c r="BC6" s="352"/>
      <c r="BD6" s="352"/>
      <c r="BE6" s="352"/>
      <c r="BF6" s="352"/>
      <c r="BG6" s="352"/>
      <c r="BH6" s="352"/>
    </row>
    <row r="7" spans="2:60" s="8" customFormat="1" ht="24.95" customHeight="1" thickBot="1" x14ac:dyDescent="0.3">
      <c r="B7" s="323"/>
      <c r="C7" s="1900" t="s">
        <v>298</v>
      </c>
      <c r="D7" s="1901"/>
      <c r="E7" s="211" t="s">
        <v>116</v>
      </c>
      <c r="F7" s="1889"/>
      <c r="G7" s="869" t="s">
        <v>443</v>
      </c>
      <c r="H7" s="870" t="s">
        <v>443</v>
      </c>
      <c r="I7" s="869" t="s">
        <v>443</v>
      </c>
      <c r="J7" s="871" t="s">
        <v>444</v>
      </c>
      <c r="K7" s="869" t="s">
        <v>444</v>
      </c>
      <c r="L7" s="871" t="s">
        <v>444</v>
      </c>
      <c r="M7" s="869" t="s">
        <v>444</v>
      </c>
      <c r="N7" s="871" t="s">
        <v>445</v>
      </c>
      <c r="O7" s="872" t="s">
        <v>445</v>
      </c>
      <c r="P7" s="870" t="s">
        <v>446</v>
      </c>
      <c r="Q7" s="873"/>
      <c r="R7" s="871" t="s">
        <v>446</v>
      </c>
      <c r="S7" s="869" t="s">
        <v>446</v>
      </c>
      <c r="T7" s="870" t="s">
        <v>447</v>
      </c>
      <c r="U7" s="869" t="s">
        <v>447</v>
      </c>
      <c r="V7" s="871" t="s">
        <v>447</v>
      </c>
      <c r="W7" s="874" t="s">
        <v>447</v>
      </c>
      <c r="X7" s="870" t="s">
        <v>448</v>
      </c>
      <c r="Y7" s="869" t="s">
        <v>448</v>
      </c>
      <c r="Z7" s="875" t="s">
        <v>448</v>
      </c>
      <c r="AA7" s="869" t="s">
        <v>448</v>
      </c>
      <c r="AB7" s="662"/>
      <c r="AC7" s="21">
        <v>1</v>
      </c>
      <c r="AD7" s="22">
        <v>2</v>
      </c>
      <c r="AE7" s="23">
        <v>3</v>
      </c>
      <c r="AF7" s="1703"/>
      <c r="AG7" s="1705"/>
      <c r="AH7" s="1707"/>
      <c r="AI7" s="1699"/>
      <c r="AJ7" s="1692"/>
      <c r="AK7" s="1705"/>
      <c r="AL7" s="1707"/>
      <c r="AM7" s="69"/>
      <c r="AO7" s="355"/>
      <c r="AP7" s="354" t="s">
        <v>299</v>
      </c>
      <c r="AQ7" s="352"/>
      <c r="AR7" s="352"/>
      <c r="AS7" s="352"/>
      <c r="AT7" s="352"/>
      <c r="AU7" s="352"/>
      <c r="AV7" s="355"/>
      <c r="AW7" s="355"/>
      <c r="AX7" s="355"/>
      <c r="AY7" s="355"/>
      <c r="AZ7" s="355"/>
      <c r="BA7" s="355"/>
      <c r="BB7" s="355"/>
      <c r="BC7" s="355"/>
      <c r="BD7" s="355"/>
      <c r="BE7" s="355"/>
      <c r="BF7" s="355"/>
      <c r="BG7" s="355"/>
      <c r="BH7" s="355"/>
    </row>
    <row r="8" spans="2:60" s="17" customFormat="1" ht="30" customHeight="1" x14ac:dyDescent="0.25">
      <c r="B8" s="314"/>
      <c r="C8" s="1123">
        <v>1</v>
      </c>
      <c r="D8" s="557" t="s">
        <v>300</v>
      </c>
      <c r="E8" s="509">
        <v>53</v>
      </c>
      <c r="F8" s="509">
        <v>53</v>
      </c>
      <c r="G8" s="829"/>
      <c r="H8" s="719"/>
      <c r="I8" s="719"/>
      <c r="J8" s="719"/>
      <c r="K8" s="719"/>
      <c r="L8" s="719"/>
      <c r="M8" s="719"/>
      <c r="N8" s="719"/>
      <c r="O8" s="719"/>
      <c r="P8" s="719"/>
      <c r="Q8" s="806"/>
      <c r="R8" s="719"/>
      <c r="S8" s="719"/>
      <c r="T8" s="722"/>
      <c r="U8" s="722"/>
      <c r="V8" s="722"/>
      <c r="W8" s="722"/>
      <c r="X8" s="722"/>
      <c r="Y8" s="722"/>
      <c r="Z8" s="722"/>
      <c r="AA8" s="722"/>
      <c r="AB8" s="806"/>
      <c r="AC8" s="457"/>
      <c r="AD8" s="420"/>
      <c r="AE8" s="456"/>
      <c r="AF8" s="457">
        <f t="shared" ref="AF8:AF21" si="0">COUNT(G8:AE8)</f>
        <v>0</v>
      </c>
      <c r="AG8" s="856">
        <f t="shared" ref="AG8:AG21" si="1">AF8*E8</f>
        <v>0</v>
      </c>
      <c r="AH8" s="420">
        <f t="shared" ref="AH8:AH21" si="2">SUM(G8:AE8)</f>
        <v>0</v>
      </c>
      <c r="AI8" s="458">
        <f t="shared" ref="AI8:AI21" si="3">AH8-AG8</f>
        <v>0</v>
      </c>
      <c r="AJ8" s="459" t="e">
        <f t="shared" ref="AJ8:AJ21" si="4">AH8/AF8</f>
        <v>#DIV/0!</v>
      </c>
      <c r="AK8" s="460" t="e">
        <f t="shared" ref="AK8:AK21" si="5">(AJ8/E8)*100</f>
        <v>#DIV/0!</v>
      </c>
      <c r="AL8" s="460" t="e">
        <f t="shared" ref="AL8:AL21" si="6">AJ8/25</f>
        <v>#DIV/0!</v>
      </c>
      <c r="AM8" s="315"/>
      <c r="AO8" s="355"/>
      <c r="AP8" s="353" t="s">
        <v>301</v>
      </c>
      <c r="AQ8" s="352" t="s">
        <v>302</v>
      </c>
      <c r="AR8" s="352"/>
      <c r="AS8" s="352"/>
      <c r="AT8" s="352"/>
      <c r="AU8" s="352"/>
      <c r="AV8" s="355"/>
      <c r="AW8" s="355"/>
      <c r="AX8" s="355"/>
      <c r="AY8" s="355"/>
      <c r="AZ8" s="355"/>
      <c r="BA8" s="355"/>
      <c r="BB8" s="355"/>
      <c r="BC8" s="355"/>
      <c r="BD8" s="355"/>
      <c r="BE8" s="355"/>
      <c r="BF8" s="355"/>
      <c r="BG8" s="355"/>
      <c r="BH8" s="355"/>
    </row>
    <row r="9" spans="2:60" s="17" customFormat="1" ht="30" customHeight="1" x14ac:dyDescent="0.25">
      <c r="B9" s="314"/>
      <c r="C9" s="738">
        <v>2</v>
      </c>
      <c r="D9" s="392" t="s">
        <v>303</v>
      </c>
      <c r="E9" s="512" t="s">
        <v>199</v>
      </c>
      <c r="F9" s="513" t="s">
        <v>199</v>
      </c>
      <c r="G9" s="723">
        <v>35</v>
      </c>
      <c r="H9" s="425"/>
      <c r="I9" s="425"/>
      <c r="J9" s="427"/>
      <c r="K9" s="427"/>
      <c r="L9" s="427"/>
      <c r="M9" s="427"/>
      <c r="N9" s="427"/>
      <c r="O9" s="427"/>
      <c r="P9" s="427"/>
      <c r="Q9" s="806"/>
      <c r="R9" s="427"/>
      <c r="S9" s="427"/>
      <c r="T9" s="427"/>
      <c r="U9" s="427"/>
      <c r="V9" s="427"/>
      <c r="W9" s="427"/>
      <c r="X9" s="427"/>
      <c r="Y9" s="427"/>
      <c r="Z9" s="427"/>
      <c r="AA9" s="427"/>
      <c r="AB9" s="806"/>
      <c r="AC9" s="463"/>
      <c r="AD9" s="424"/>
      <c r="AE9" s="462"/>
      <c r="AF9" s="723">
        <f t="shared" si="0"/>
        <v>1</v>
      </c>
      <c r="AG9" s="748">
        <f t="shared" si="1"/>
        <v>39</v>
      </c>
      <c r="AH9" s="425">
        <f t="shared" si="2"/>
        <v>35</v>
      </c>
      <c r="AI9" s="735">
        <f t="shared" si="3"/>
        <v>-4</v>
      </c>
      <c r="AJ9" s="436">
        <f t="shared" si="4"/>
        <v>35</v>
      </c>
      <c r="AK9" s="437">
        <f t="shared" si="5"/>
        <v>89.743589743589752</v>
      </c>
      <c r="AL9" s="437">
        <f t="shared" si="6"/>
        <v>1.4</v>
      </c>
      <c r="AM9" s="315"/>
      <c r="AO9" s="355"/>
      <c r="AP9" s="352" t="s">
        <v>304</v>
      </c>
      <c r="AQ9" s="352" t="s">
        <v>305</v>
      </c>
      <c r="AR9" s="352"/>
      <c r="AS9" s="352"/>
      <c r="AT9" s="352"/>
      <c r="AU9" s="352"/>
      <c r="AV9" s="355"/>
      <c r="AW9" s="355"/>
      <c r="AX9" s="355"/>
      <c r="AY9" s="355"/>
      <c r="AZ9" s="355"/>
      <c r="BA9" s="355"/>
      <c r="BB9" s="355"/>
      <c r="BC9" s="355"/>
      <c r="BD9" s="355"/>
      <c r="BE9" s="355"/>
      <c r="BF9" s="355"/>
      <c r="BG9" s="355"/>
      <c r="BH9" s="355"/>
    </row>
    <row r="10" spans="2:60" s="17" customFormat="1" ht="30" customHeight="1" x14ac:dyDescent="0.25">
      <c r="B10" s="314"/>
      <c r="C10" s="445">
        <v>3</v>
      </c>
      <c r="D10" s="558" t="s">
        <v>308</v>
      </c>
      <c r="E10" s="513" t="s">
        <v>199</v>
      </c>
      <c r="F10" s="513" t="s">
        <v>204</v>
      </c>
      <c r="G10" s="463">
        <v>40</v>
      </c>
      <c r="H10" s="720"/>
      <c r="I10" s="720"/>
      <c r="J10" s="720"/>
      <c r="K10" s="720"/>
      <c r="L10" s="720"/>
      <c r="M10" s="720"/>
      <c r="N10" s="720"/>
      <c r="O10" s="720"/>
      <c r="P10" s="720"/>
      <c r="Q10" s="806"/>
      <c r="R10" s="720"/>
      <c r="S10" s="720"/>
      <c r="T10" s="720"/>
      <c r="U10" s="720"/>
      <c r="V10" s="720"/>
      <c r="W10" s="721"/>
      <c r="X10" s="720"/>
      <c r="Y10" s="720"/>
      <c r="Z10" s="720"/>
      <c r="AA10" s="720"/>
      <c r="AB10" s="806"/>
      <c r="AC10" s="463"/>
      <c r="AD10" s="424"/>
      <c r="AE10" s="462"/>
      <c r="AF10" s="463">
        <f t="shared" si="0"/>
        <v>1</v>
      </c>
      <c r="AG10" s="747">
        <f t="shared" si="1"/>
        <v>39</v>
      </c>
      <c r="AH10" s="424">
        <f t="shared" si="2"/>
        <v>40</v>
      </c>
      <c r="AI10" s="464">
        <f t="shared" si="3"/>
        <v>1</v>
      </c>
      <c r="AJ10" s="439">
        <f t="shared" si="4"/>
        <v>40</v>
      </c>
      <c r="AK10" s="440">
        <f t="shared" si="5"/>
        <v>102.56410256410255</v>
      </c>
      <c r="AL10" s="440">
        <f t="shared" si="6"/>
        <v>1.6</v>
      </c>
      <c r="AM10" s="315"/>
      <c r="AO10" s="355"/>
      <c r="AP10" s="355" t="s">
        <v>307</v>
      </c>
      <c r="AQ10" s="355"/>
      <c r="AR10" s="355"/>
      <c r="AS10" s="355"/>
      <c r="AT10" s="355"/>
      <c r="AU10" s="355"/>
      <c r="AV10" s="355"/>
      <c r="AW10" s="355"/>
      <c r="AX10" s="355"/>
      <c r="AY10" s="355"/>
      <c r="AZ10" s="355"/>
      <c r="BA10" s="355"/>
      <c r="BB10" s="355"/>
      <c r="BC10" s="355"/>
      <c r="BD10" s="355"/>
      <c r="BE10" s="355"/>
      <c r="BF10" s="355"/>
      <c r="BG10" s="355"/>
      <c r="BH10" s="355"/>
    </row>
    <row r="11" spans="2:60" s="17" customFormat="1" ht="30" customHeight="1" x14ac:dyDescent="0.25">
      <c r="B11" s="314"/>
      <c r="C11" s="738">
        <v>4</v>
      </c>
      <c r="D11" s="559" t="s">
        <v>306</v>
      </c>
      <c r="E11" s="512" t="s">
        <v>200</v>
      </c>
      <c r="F11" s="512" t="s">
        <v>200</v>
      </c>
      <c r="G11" s="723">
        <v>36</v>
      </c>
      <c r="H11" s="425"/>
      <c r="I11" s="425"/>
      <c r="J11" s="425"/>
      <c r="K11" s="425"/>
      <c r="L11" s="425"/>
      <c r="M11" s="425"/>
      <c r="N11" s="425"/>
      <c r="O11" s="425"/>
      <c r="P11" s="425"/>
      <c r="Q11" s="806"/>
      <c r="R11" s="425"/>
      <c r="S11" s="425"/>
      <c r="T11" s="425"/>
      <c r="U11" s="425"/>
      <c r="V11" s="425"/>
      <c r="W11" s="425"/>
      <c r="X11" s="425"/>
      <c r="Y11" s="425"/>
      <c r="Z11" s="425"/>
      <c r="AA11" s="425"/>
      <c r="AB11" s="806"/>
      <c r="AC11" s="463"/>
      <c r="AD11" s="424"/>
      <c r="AE11" s="462"/>
      <c r="AF11" s="723">
        <f t="shared" si="0"/>
        <v>1</v>
      </c>
      <c r="AG11" s="748">
        <f t="shared" si="1"/>
        <v>38</v>
      </c>
      <c r="AH11" s="425">
        <f t="shared" si="2"/>
        <v>36</v>
      </c>
      <c r="AI11" s="735">
        <f t="shared" si="3"/>
        <v>-2</v>
      </c>
      <c r="AJ11" s="436">
        <f t="shared" si="4"/>
        <v>36</v>
      </c>
      <c r="AK11" s="437">
        <f t="shared" si="5"/>
        <v>94.73684210526315</v>
      </c>
      <c r="AL11" s="437">
        <f t="shared" si="6"/>
        <v>1.44</v>
      </c>
      <c r="AM11" s="315"/>
      <c r="AO11" s="355"/>
      <c r="AP11" s="356" t="s">
        <v>484</v>
      </c>
      <c r="AQ11" s="355"/>
      <c r="AR11" s="355"/>
      <c r="AS11" s="355"/>
      <c r="AT11" s="355"/>
      <c r="AU11" s="355"/>
      <c r="AV11" s="355"/>
      <c r="AW11" s="355"/>
      <c r="AX11" s="355"/>
      <c r="AY11" s="355"/>
      <c r="AZ11" s="355"/>
      <c r="BA11" s="355"/>
      <c r="BB11" s="355"/>
      <c r="BC11" s="355"/>
      <c r="BD11" s="355"/>
      <c r="BE11" s="355"/>
      <c r="BF11" s="355"/>
      <c r="BG11" s="355"/>
      <c r="BH11" s="355"/>
    </row>
    <row r="12" spans="2:60" s="17" customFormat="1" ht="30" customHeight="1" x14ac:dyDescent="0.25">
      <c r="B12" s="314"/>
      <c r="C12" s="445">
        <v>5</v>
      </c>
      <c r="D12" s="558" t="s">
        <v>309</v>
      </c>
      <c r="E12" s="513" t="s">
        <v>206</v>
      </c>
      <c r="F12" s="513" t="s">
        <v>208</v>
      </c>
      <c r="G12" s="463">
        <v>30</v>
      </c>
      <c r="H12" s="720"/>
      <c r="I12" s="720"/>
      <c r="J12" s="720"/>
      <c r="K12" s="720"/>
      <c r="L12" s="720"/>
      <c r="M12" s="720"/>
      <c r="N12" s="720"/>
      <c r="O12" s="720"/>
      <c r="P12" s="720"/>
      <c r="Q12" s="806"/>
      <c r="R12" s="720"/>
      <c r="S12" s="720"/>
      <c r="T12" s="720"/>
      <c r="U12" s="720"/>
      <c r="V12" s="720"/>
      <c r="W12" s="720"/>
      <c r="X12" s="720"/>
      <c r="Y12" s="720"/>
      <c r="Z12" s="720"/>
      <c r="AA12" s="720"/>
      <c r="AB12" s="806"/>
      <c r="AC12" s="463"/>
      <c r="AD12" s="424"/>
      <c r="AE12" s="462"/>
      <c r="AF12" s="463">
        <f t="shared" si="0"/>
        <v>1</v>
      </c>
      <c r="AG12" s="747">
        <f t="shared" si="1"/>
        <v>32</v>
      </c>
      <c r="AH12" s="424">
        <f t="shared" si="2"/>
        <v>30</v>
      </c>
      <c r="AI12" s="464">
        <f t="shared" si="3"/>
        <v>-2</v>
      </c>
      <c r="AJ12" s="439">
        <f t="shared" si="4"/>
        <v>30</v>
      </c>
      <c r="AK12" s="440">
        <f t="shared" si="5"/>
        <v>93.75</v>
      </c>
      <c r="AL12" s="440">
        <f t="shared" si="6"/>
        <v>1.2</v>
      </c>
      <c r="AM12" s="315"/>
      <c r="AO12" s="355"/>
      <c r="AP12" s="356" t="s">
        <v>485</v>
      </c>
      <c r="AQ12" s="355"/>
      <c r="AR12" s="352"/>
      <c r="AS12" s="352"/>
      <c r="AT12" s="355"/>
      <c r="AU12" s="355"/>
      <c r="AV12" s="355"/>
      <c r="AW12" s="355"/>
      <c r="AX12" s="355"/>
      <c r="AY12" s="355"/>
      <c r="AZ12" s="355"/>
      <c r="BA12" s="355"/>
      <c r="BB12" s="355"/>
      <c r="BC12" s="355"/>
      <c r="BD12" s="355"/>
      <c r="BE12" s="355"/>
      <c r="BF12" s="355"/>
      <c r="BG12" s="355"/>
      <c r="BH12" s="355"/>
    </row>
    <row r="13" spans="2:60" s="17" customFormat="1" ht="30" customHeight="1" x14ac:dyDescent="0.25">
      <c r="B13" s="314"/>
      <c r="C13" s="738">
        <v>6</v>
      </c>
      <c r="D13" s="392" t="s">
        <v>311</v>
      </c>
      <c r="E13" s="514">
        <v>32</v>
      </c>
      <c r="F13" s="514">
        <v>29</v>
      </c>
      <c r="G13" s="723"/>
      <c r="H13" s="425"/>
      <c r="I13" s="425"/>
      <c r="J13" s="425"/>
      <c r="K13" s="425"/>
      <c r="L13" s="425"/>
      <c r="M13" s="425"/>
      <c r="N13" s="425"/>
      <c r="O13" s="425"/>
      <c r="P13" s="425"/>
      <c r="Q13" s="806"/>
      <c r="R13" s="425"/>
      <c r="S13" s="425"/>
      <c r="T13" s="425"/>
      <c r="U13" s="425"/>
      <c r="V13" s="425"/>
      <c r="W13" s="425"/>
      <c r="X13" s="425"/>
      <c r="Y13" s="425"/>
      <c r="Z13" s="425"/>
      <c r="AA13" s="425"/>
      <c r="AB13" s="806"/>
      <c r="AC13" s="463"/>
      <c r="AD13" s="424"/>
      <c r="AE13" s="462"/>
      <c r="AF13" s="723">
        <f t="shared" si="0"/>
        <v>0</v>
      </c>
      <c r="AG13" s="748">
        <f t="shared" si="1"/>
        <v>0</v>
      </c>
      <c r="AH13" s="425">
        <f t="shared" si="2"/>
        <v>0</v>
      </c>
      <c r="AI13" s="735">
        <f t="shared" si="3"/>
        <v>0</v>
      </c>
      <c r="AJ13" s="436" t="e">
        <f t="shared" si="4"/>
        <v>#DIV/0!</v>
      </c>
      <c r="AK13" s="437" t="e">
        <f t="shared" si="5"/>
        <v>#DIV/0!</v>
      </c>
      <c r="AL13" s="437" t="e">
        <f t="shared" si="6"/>
        <v>#DIV/0!</v>
      </c>
      <c r="AM13" s="315"/>
      <c r="AO13" s="355"/>
      <c r="AP13" s="356" t="s">
        <v>486</v>
      </c>
      <c r="AQ13" s="355"/>
      <c r="AR13" s="352"/>
      <c r="AS13" s="352"/>
      <c r="AT13" s="355"/>
      <c r="AU13" s="355"/>
      <c r="AV13" s="355"/>
      <c r="AW13" s="355"/>
      <c r="AX13" s="355"/>
      <c r="AY13" s="355"/>
      <c r="AZ13" s="355"/>
      <c r="BA13" s="355"/>
      <c r="BB13" s="355"/>
      <c r="BC13" s="355"/>
      <c r="BD13" s="355"/>
      <c r="BE13" s="355"/>
      <c r="BF13" s="355"/>
      <c r="BG13" s="355"/>
      <c r="BH13" s="355"/>
    </row>
    <row r="14" spans="2:60" s="17" customFormat="1" ht="30" customHeight="1" x14ac:dyDescent="0.25">
      <c r="B14" s="314"/>
      <c r="C14" s="445">
        <v>7</v>
      </c>
      <c r="D14" s="558" t="s">
        <v>240</v>
      </c>
      <c r="E14" s="513" t="s">
        <v>208</v>
      </c>
      <c r="F14" s="513" t="s">
        <v>208</v>
      </c>
      <c r="G14" s="463">
        <v>33</v>
      </c>
      <c r="H14" s="720"/>
      <c r="I14" s="720"/>
      <c r="J14" s="720"/>
      <c r="K14" s="720"/>
      <c r="L14" s="720"/>
      <c r="M14" s="720"/>
      <c r="N14" s="720"/>
      <c r="O14" s="720"/>
      <c r="P14" s="720"/>
      <c r="Q14" s="806"/>
      <c r="R14" s="720"/>
      <c r="S14" s="720"/>
      <c r="T14" s="720"/>
      <c r="U14" s="720"/>
      <c r="V14" s="720"/>
      <c r="W14" s="720"/>
      <c r="X14" s="720"/>
      <c r="Y14" s="720"/>
      <c r="Z14" s="720"/>
      <c r="AA14" s="720"/>
      <c r="AB14" s="806"/>
      <c r="AC14" s="463"/>
      <c r="AD14" s="424"/>
      <c r="AE14" s="462"/>
      <c r="AF14" s="463">
        <f t="shared" si="0"/>
        <v>1</v>
      </c>
      <c r="AG14" s="747">
        <f t="shared" si="1"/>
        <v>30</v>
      </c>
      <c r="AH14" s="424">
        <f t="shared" si="2"/>
        <v>33</v>
      </c>
      <c r="AI14" s="464">
        <f t="shared" si="3"/>
        <v>3</v>
      </c>
      <c r="AJ14" s="439">
        <f t="shared" si="4"/>
        <v>33</v>
      </c>
      <c r="AK14" s="440">
        <f t="shared" si="5"/>
        <v>110.00000000000001</v>
      </c>
      <c r="AL14" s="440">
        <f t="shared" si="6"/>
        <v>1.32</v>
      </c>
      <c r="AM14" s="315"/>
      <c r="AO14" s="355"/>
      <c r="AP14" s="356" t="s">
        <v>487</v>
      </c>
      <c r="AQ14" s="355"/>
      <c r="AR14" s="357"/>
      <c r="AS14" s="357"/>
      <c r="AT14" s="355"/>
      <c r="AU14" s="355"/>
      <c r="AV14" s="355"/>
      <c r="AW14" s="355"/>
      <c r="AX14" s="355"/>
      <c r="AY14" s="355"/>
      <c r="AZ14" s="355"/>
      <c r="BA14" s="355"/>
      <c r="BB14" s="355"/>
      <c r="BC14" s="355"/>
      <c r="BD14" s="355"/>
      <c r="BE14" s="355"/>
      <c r="BF14" s="355"/>
      <c r="BG14" s="355"/>
      <c r="BH14" s="355"/>
    </row>
    <row r="15" spans="2:60" s="17" customFormat="1" ht="30" customHeight="1" x14ac:dyDescent="0.25">
      <c r="B15" s="314"/>
      <c r="C15" s="738">
        <v>8</v>
      </c>
      <c r="D15" s="392" t="s">
        <v>310</v>
      </c>
      <c r="E15" s="512" t="s">
        <v>163</v>
      </c>
      <c r="F15" s="512" t="s">
        <v>208</v>
      </c>
      <c r="G15" s="723"/>
      <c r="H15" s="425"/>
      <c r="I15" s="425"/>
      <c r="J15" s="425"/>
      <c r="K15" s="425"/>
      <c r="L15" s="425"/>
      <c r="M15" s="425"/>
      <c r="N15" s="425"/>
      <c r="O15" s="425"/>
      <c r="P15" s="425"/>
      <c r="Q15" s="806"/>
      <c r="R15" s="425"/>
      <c r="S15" s="425"/>
      <c r="T15" s="425"/>
      <c r="U15" s="425"/>
      <c r="V15" s="425"/>
      <c r="W15" s="425"/>
      <c r="X15" s="425"/>
      <c r="Y15" s="425"/>
      <c r="Z15" s="425"/>
      <c r="AA15" s="425"/>
      <c r="AB15" s="806"/>
      <c r="AC15" s="723"/>
      <c r="AD15" s="425"/>
      <c r="AE15" s="423"/>
      <c r="AF15" s="723">
        <f t="shared" si="0"/>
        <v>0</v>
      </c>
      <c r="AG15" s="748">
        <f t="shared" si="1"/>
        <v>0</v>
      </c>
      <c r="AH15" s="425">
        <f t="shared" si="2"/>
        <v>0</v>
      </c>
      <c r="AI15" s="436">
        <f t="shared" si="3"/>
        <v>0</v>
      </c>
      <c r="AJ15" s="436" t="e">
        <f t="shared" si="4"/>
        <v>#DIV/0!</v>
      </c>
      <c r="AK15" s="437" t="e">
        <f t="shared" si="5"/>
        <v>#DIV/0!</v>
      </c>
      <c r="AL15" s="437" t="e">
        <f t="shared" si="6"/>
        <v>#DIV/0!</v>
      </c>
      <c r="AM15" s="315"/>
      <c r="AO15" s="355"/>
      <c r="AP15" s="354" t="s">
        <v>312</v>
      </c>
      <c r="AQ15" s="355"/>
      <c r="AR15" s="355"/>
      <c r="AS15" s="355"/>
      <c r="AT15" s="355"/>
      <c r="AU15" s="355"/>
      <c r="AV15" s="355"/>
      <c r="AW15" s="355"/>
      <c r="AX15" s="355"/>
      <c r="AY15" s="355"/>
      <c r="AZ15" s="355"/>
      <c r="BA15" s="355"/>
      <c r="BB15" s="355"/>
      <c r="BC15" s="355"/>
      <c r="BD15" s="355"/>
      <c r="BE15" s="355"/>
      <c r="BF15" s="355"/>
      <c r="BG15" s="355"/>
      <c r="BH15" s="355"/>
    </row>
    <row r="16" spans="2:60" s="17" customFormat="1" ht="30" customHeight="1" x14ac:dyDescent="0.25">
      <c r="B16" s="314"/>
      <c r="C16" s="445">
        <v>9</v>
      </c>
      <c r="D16" s="558" t="s">
        <v>313</v>
      </c>
      <c r="E16" s="513" t="s">
        <v>165</v>
      </c>
      <c r="F16" s="513" t="s">
        <v>163</v>
      </c>
      <c r="G16" s="463">
        <v>24</v>
      </c>
      <c r="H16" s="720"/>
      <c r="I16" s="720"/>
      <c r="J16" s="720"/>
      <c r="K16" s="720"/>
      <c r="L16" s="720"/>
      <c r="M16" s="720"/>
      <c r="N16" s="720"/>
      <c r="O16" s="720"/>
      <c r="P16" s="720"/>
      <c r="Q16" s="806"/>
      <c r="R16" s="720"/>
      <c r="S16" s="720"/>
      <c r="T16" s="720"/>
      <c r="U16" s="720"/>
      <c r="V16" s="720"/>
      <c r="W16" s="720"/>
      <c r="X16" s="720"/>
      <c r="Y16" s="720"/>
      <c r="Z16" s="720"/>
      <c r="AA16" s="720"/>
      <c r="AB16" s="806"/>
      <c r="AC16" s="463"/>
      <c r="AD16" s="424"/>
      <c r="AE16" s="462"/>
      <c r="AF16" s="463">
        <f t="shared" si="0"/>
        <v>1</v>
      </c>
      <c r="AG16" s="747">
        <f t="shared" si="1"/>
        <v>26</v>
      </c>
      <c r="AH16" s="424">
        <f t="shared" si="2"/>
        <v>24</v>
      </c>
      <c r="AI16" s="464">
        <f t="shared" si="3"/>
        <v>-2</v>
      </c>
      <c r="AJ16" s="439">
        <f t="shared" si="4"/>
        <v>24</v>
      </c>
      <c r="AK16" s="440">
        <f t="shared" si="5"/>
        <v>92.307692307692307</v>
      </c>
      <c r="AL16" s="440">
        <f t="shared" si="6"/>
        <v>0.96</v>
      </c>
      <c r="AM16" s="315"/>
      <c r="AO16" s="355"/>
      <c r="AP16" s="354" t="s">
        <v>314</v>
      </c>
      <c r="AQ16" s="355"/>
      <c r="AR16" s="355"/>
      <c r="AS16" s="355"/>
      <c r="AT16" s="355"/>
      <c r="AU16" s="355"/>
      <c r="AV16" s="355"/>
      <c r="AW16" s="355"/>
      <c r="AX16" s="355"/>
      <c r="AY16" s="355"/>
      <c r="AZ16" s="355"/>
      <c r="BA16" s="355"/>
      <c r="BB16" s="355"/>
      <c r="BC16" s="355"/>
      <c r="BD16" s="355"/>
      <c r="BE16" s="355"/>
      <c r="BF16" s="355"/>
      <c r="BG16" s="355"/>
      <c r="BH16" s="355"/>
    </row>
    <row r="17" spans="1:60" s="17" customFormat="1" ht="30" customHeight="1" x14ac:dyDescent="0.25">
      <c r="B17" s="314"/>
      <c r="C17" s="738">
        <v>10</v>
      </c>
      <c r="D17" s="392" t="s">
        <v>315</v>
      </c>
      <c r="E17" s="512" t="s">
        <v>214</v>
      </c>
      <c r="F17" s="512" t="s">
        <v>316</v>
      </c>
      <c r="G17" s="723"/>
      <c r="H17" s="425"/>
      <c r="I17" s="425"/>
      <c r="J17" s="425"/>
      <c r="K17" s="425"/>
      <c r="L17" s="425"/>
      <c r="M17" s="425"/>
      <c r="N17" s="425"/>
      <c r="O17" s="425"/>
      <c r="P17" s="425"/>
      <c r="Q17" s="806"/>
      <c r="R17" s="425"/>
      <c r="S17" s="425"/>
      <c r="T17" s="425"/>
      <c r="U17" s="425"/>
      <c r="V17" s="425"/>
      <c r="W17" s="425"/>
      <c r="X17" s="425"/>
      <c r="Y17" s="425"/>
      <c r="Z17" s="425"/>
      <c r="AA17" s="425"/>
      <c r="AB17" s="806"/>
      <c r="AC17" s="723"/>
      <c r="AD17" s="425"/>
      <c r="AE17" s="423"/>
      <c r="AF17" s="723">
        <f t="shared" si="0"/>
        <v>0</v>
      </c>
      <c r="AG17" s="748">
        <f t="shared" si="1"/>
        <v>0</v>
      </c>
      <c r="AH17" s="425">
        <f t="shared" si="2"/>
        <v>0</v>
      </c>
      <c r="AI17" s="735">
        <f t="shared" si="3"/>
        <v>0</v>
      </c>
      <c r="AJ17" s="436" t="e">
        <f t="shared" si="4"/>
        <v>#DIV/0!</v>
      </c>
      <c r="AK17" s="437" t="e">
        <f t="shared" si="5"/>
        <v>#DIV/0!</v>
      </c>
      <c r="AL17" s="437" t="e">
        <f t="shared" si="6"/>
        <v>#DIV/0!</v>
      </c>
      <c r="AM17" s="315"/>
      <c r="AO17" s="355"/>
      <c r="AP17" s="354" t="s">
        <v>317</v>
      </c>
      <c r="AQ17" s="355"/>
      <c r="AR17" s="355"/>
      <c r="AS17" s="355"/>
      <c r="AT17" s="355"/>
      <c r="AU17" s="355"/>
      <c r="AV17" s="355"/>
      <c r="AW17" s="355"/>
      <c r="AX17" s="355"/>
      <c r="AY17" s="355"/>
      <c r="AZ17" s="355"/>
      <c r="BA17" s="355"/>
      <c r="BB17" s="355"/>
      <c r="BC17" s="355"/>
      <c r="BD17" s="355"/>
      <c r="BE17" s="355"/>
      <c r="BF17" s="355"/>
      <c r="BG17" s="355"/>
      <c r="BH17" s="355"/>
    </row>
    <row r="18" spans="1:60" s="17" customFormat="1" ht="30" customHeight="1" x14ac:dyDescent="0.25">
      <c r="B18" s="314"/>
      <c r="C18" s="445">
        <v>11</v>
      </c>
      <c r="D18" s="558" t="s">
        <v>320</v>
      </c>
      <c r="E18" s="513" t="s">
        <v>213</v>
      </c>
      <c r="F18" s="513" t="s">
        <v>287</v>
      </c>
      <c r="G18" s="463"/>
      <c r="H18" s="720"/>
      <c r="I18" s="720"/>
      <c r="J18" s="720"/>
      <c r="K18" s="720"/>
      <c r="L18" s="720"/>
      <c r="M18" s="720"/>
      <c r="N18" s="720"/>
      <c r="O18" s="720"/>
      <c r="P18" s="720"/>
      <c r="Q18" s="806"/>
      <c r="R18" s="720"/>
      <c r="S18" s="720"/>
      <c r="T18" s="720"/>
      <c r="U18" s="720"/>
      <c r="V18" s="720"/>
      <c r="W18" s="720"/>
      <c r="X18" s="720"/>
      <c r="Y18" s="720"/>
      <c r="Z18" s="720"/>
      <c r="AA18" s="720"/>
      <c r="AB18" s="806"/>
      <c r="AC18" s="780"/>
      <c r="AD18" s="426"/>
      <c r="AE18" s="466"/>
      <c r="AF18" s="780">
        <f t="shared" si="0"/>
        <v>0</v>
      </c>
      <c r="AG18" s="798">
        <f t="shared" si="1"/>
        <v>0</v>
      </c>
      <c r="AH18" s="424">
        <f t="shared" si="2"/>
        <v>0</v>
      </c>
      <c r="AI18" s="798">
        <f t="shared" si="3"/>
        <v>0</v>
      </c>
      <c r="AJ18" s="433" t="e">
        <f t="shared" si="4"/>
        <v>#DIV/0!</v>
      </c>
      <c r="AK18" s="440" t="e">
        <f t="shared" si="5"/>
        <v>#DIV/0!</v>
      </c>
      <c r="AL18" s="434" t="e">
        <f t="shared" si="6"/>
        <v>#DIV/0!</v>
      </c>
      <c r="AM18" s="315"/>
      <c r="AO18" s="355"/>
      <c r="AP18" s="354" t="s">
        <v>319</v>
      </c>
      <c r="AQ18" s="355"/>
      <c r="AR18" s="355"/>
      <c r="AS18" s="355"/>
      <c r="AT18" s="355"/>
      <c r="AU18" s="355"/>
      <c r="AV18" s="355"/>
      <c r="AW18" s="355"/>
      <c r="AX18" s="355"/>
      <c r="AY18" s="355"/>
      <c r="AZ18" s="355"/>
      <c r="BA18" s="355"/>
      <c r="BB18" s="355"/>
      <c r="BC18" s="355"/>
      <c r="BD18" s="355"/>
      <c r="BE18" s="355"/>
      <c r="BF18" s="355"/>
      <c r="BG18" s="355"/>
      <c r="BH18" s="355"/>
    </row>
    <row r="19" spans="1:60" s="17" customFormat="1" ht="30" customHeight="1" x14ac:dyDescent="0.25">
      <c r="B19" s="314"/>
      <c r="C19" s="738">
        <v>12</v>
      </c>
      <c r="D19" s="392" t="s">
        <v>318</v>
      </c>
      <c r="E19" s="512" t="s">
        <v>274</v>
      </c>
      <c r="F19" s="512" t="s">
        <v>316</v>
      </c>
      <c r="G19" s="723">
        <v>17</v>
      </c>
      <c r="H19" s="425"/>
      <c r="I19" s="425"/>
      <c r="J19" s="425"/>
      <c r="K19" s="425"/>
      <c r="L19" s="425"/>
      <c r="M19" s="425"/>
      <c r="N19" s="425"/>
      <c r="O19" s="425"/>
      <c r="P19" s="425"/>
      <c r="Q19" s="806"/>
      <c r="R19" s="425"/>
      <c r="S19" s="425"/>
      <c r="T19" s="425"/>
      <c r="U19" s="425"/>
      <c r="V19" s="425"/>
      <c r="W19" s="425"/>
      <c r="X19" s="425"/>
      <c r="Y19" s="425"/>
      <c r="Z19" s="425"/>
      <c r="AA19" s="425"/>
      <c r="AB19" s="806"/>
      <c r="AC19" s="723"/>
      <c r="AD19" s="425"/>
      <c r="AE19" s="423"/>
      <c r="AF19" s="749">
        <f t="shared" si="0"/>
        <v>1</v>
      </c>
      <c r="AG19" s="837">
        <f t="shared" si="1"/>
        <v>19</v>
      </c>
      <c r="AH19" s="425">
        <f t="shared" si="2"/>
        <v>17</v>
      </c>
      <c r="AI19" s="750">
        <f t="shared" si="3"/>
        <v>-2</v>
      </c>
      <c r="AJ19" s="751">
        <f t="shared" si="4"/>
        <v>17</v>
      </c>
      <c r="AK19" s="752">
        <f t="shared" si="5"/>
        <v>89.473684210526315</v>
      </c>
      <c r="AL19" s="752">
        <f t="shared" si="6"/>
        <v>0.68</v>
      </c>
      <c r="AM19" s="315"/>
      <c r="AO19" s="355"/>
      <c r="AP19" s="355"/>
      <c r="AQ19" s="355"/>
      <c r="AR19" s="355"/>
      <c r="AS19" s="355"/>
      <c r="AT19" s="355"/>
      <c r="AU19" s="355"/>
      <c r="AV19" s="355"/>
      <c r="AW19" s="355"/>
      <c r="AX19" s="355"/>
      <c r="AY19" s="355"/>
      <c r="AZ19" s="355"/>
      <c r="BA19" s="355"/>
      <c r="BB19" s="355"/>
      <c r="BC19" s="355"/>
      <c r="BD19" s="355"/>
      <c r="BE19" s="355"/>
      <c r="BF19" s="355"/>
      <c r="BG19" s="355"/>
      <c r="BH19" s="355"/>
    </row>
    <row r="20" spans="1:60" s="17" customFormat="1" ht="30" customHeight="1" x14ac:dyDescent="0.25">
      <c r="B20" s="314"/>
      <c r="C20" s="445">
        <v>13</v>
      </c>
      <c r="D20" s="558" t="s">
        <v>321</v>
      </c>
      <c r="E20" s="513" t="s">
        <v>173</v>
      </c>
      <c r="F20" s="513" t="s">
        <v>217</v>
      </c>
      <c r="G20" s="463">
        <v>14</v>
      </c>
      <c r="H20" s="720"/>
      <c r="I20" s="720"/>
      <c r="J20" s="720"/>
      <c r="K20" s="720"/>
      <c r="L20" s="720"/>
      <c r="M20" s="720"/>
      <c r="N20" s="720"/>
      <c r="O20" s="720"/>
      <c r="P20" s="720"/>
      <c r="Q20" s="806"/>
      <c r="R20" s="720"/>
      <c r="S20" s="720"/>
      <c r="T20" s="720"/>
      <c r="U20" s="720"/>
      <c r="V20" s="720"/>
      <c r="W20" s="720"/>
      <c r="X20" s="720"/>
      <c r="Y20" s="720"/>
      <c r="Z20" s="720"/>
      <c r="AA20" s="720"/>
      <c r="AB20" s="806"/>
      <c r="AC20" s="463"/>
      <c r="AD20" s="424"/>
      <c r="AE20" s="462"/>
      <c r="AF20" s="463">
        <f t="shared" si="0"/>
        <v>1</v>
      </c>
      <c r="AG20" s="747">
        <f t="shared" si="1"/>
        <v>15</v>
      </c>
      <c r="AH20" s="424">
        <f t="shared" si="2"/>
        <v>14</v>
      </c>
      <c r="AI20" s="464">
        <f t="shared" si="3"/>
        <v>-1</v>
      </c>
      <c r="AJ20" s="439">
        <f t="shared" si="4"/>
        <v>14</v>
      </c>
      <c r="AK20" s="440">
        <f t="shared" si="5"/>
        <v>93.333333333333329</v>
      </c>
      <c r="AL20" s="440">
        <f t="shared" si="6"/>
        <v>0.56000000000000005</v>
      </c>
      <c r="AM20" s="315"/>
      <c r="AO20" s="355"/>
      <c r="AP20" s="355"/>
      <c r="AQ20" s="355"/>
      <c r="AR20" s="355"/>
      <c r="AS20" s="355"/>
      <c r="AT20" s="355"/>
      <c r="AU20" s="355"/>
      <c r="AV20" s="355"/>
      <c r="AW20" s="355"/>
      <c r="AX20" s="355"/>
      <c r="AY20" s="355"/>
      <c r="AZ20" s="355"/>
      <c r="BA20" s="355"/>
      <c r="BB20" s="355"/>
      <c r="BC20" s="355"/>
      <c r="BD20" s="355"/>
      <c r="BE20" s="355"/>
      <c r="BF20" s="355"/>
      <c r="BG20" s="355"/>
      <c r="BH20" s="355"/>
    </row>
    <row r="21" spans="1:60" s="17" customFormat="1" ht="30" customHeight="1" thickBot="1" x14ac:dyDescent="0.25">
      <c r="B21" s="319"/>
      <c r="C21" s="739">
        <v>14</v>
      </c>
      <c r="D21" s="560" t="s">
        <v>322</v>
      </c>
      <c r="E21" s="515" t="s">
        <v>323</v>
      </c>
      <c r="F21" s="515" t="s">
        <v>323</v>
      </c>
      <c r="G21" s="724"/>
      <c r="H21" s="429"/>
      <c r="I21" s="429"/>
      <c r="J21" s="429"/>
      <c r="K21" s="429"/>
      <c r="L21" s="429"/>
      <c r="M21" s="429"/>
      <c r="N21" s="429"/>
      <c r="O21" s="429"/>
      <c r="P21" s="429"/>
      <c r="Q21" s="806"/>
      <c r="R21" s="429"/>
      <c r="S21" s="429"/>
      <c r="T21" s="429"/>
      <c r="U21" s="429"/>
      <c r="V21" s="425"/>
      <c r="W21" s="425"/>
      <c r="X21" s="425"/>
      <c r="Y21" s="425"/>
      <c r="Z21" s="425"/>
      <c r="AA21" s="425"/>
      <c r="AB21" s="806"/>
      <c r="AC21" s="724"/>
      <c r="AD21" s="429"/>
      <c r="AE21" s="761"/>
      <c r="AF21" s="724">
        <f t="shared" si="0"/>
        <v>0</v>
      </c>
      <c r="AG21" s="840">
        <f t="shared" si="1"/>
        <v>0</v>
      </c>
      <c r="AH21" s="429">
        <f t="shared" si="2"/>
        <v>0</v>
      </c>
      <c r="AI21" s="754">
        <f t="shared" si="3"/>
        <v>0</v>
      </c>
      <c r="AJ21" s="755" t="e">
        <f t="shared" si="4"/>
        <v>#DIV/0!</v>
      </c>
      <c r="AK21" s="756" t="e">
        <f t="shared" si="5"/>
        <v>#DIV/0!</v>
      </c>
      <c r="AL21" s="756" t="e">
        <f t="shared" si="6"/>
        <v>#DIV/0!</v>
      </c>
      <c r="AM21" s="315"/>
      <c r="AO21" s="355"/>
      <c r="AP21" s="355"/>
      <c r="AQ21" s="355"/>
      <c r="AR21" s="355"/>
      <c r="AS21" s="355"/>
      <c r="AT21" s="355"/>
      <c r="AU21" s="355"/>
      <c r="AV21" s="355"/>
      <c r="AW21" s="355"/>
      <c r="AX21" s="355"/>
      <c r="AY21" s="355"/>
      <c r="AZ21" s="355"/>
      <c r="BA21" s="355"/>
      <c r="BB21" s="355"/>
      <c r="BC21" s="355"/>
      <c r="BD21" s="355"/>
      <c r="BE21" s="355"/>
      <c r="BF21" s="355"/>
      <c r="BG21" s="355"/>
      <c r="BH21" s="355"/>
    </row>
    <row r="22" spans="1:60" s="10" customFormat="1" ht="30" customHeight="1" x14ac:dyDescent="0.35">
      <c r="A22" s="17"/>
      <c r="B22" s="319"/>
      <c r="C22" s="1882" t="s">
        <v>457</v>
      </c>
      <c r="D22" s="1883"/>
      <c r="E22" s="1884"/>
      <c r="F22" s="857"/>
      <c r="G22" s="730">
        <f t="shared" ref="G22:AA22" si="7">COUNT(G7:G21)</f>
        <v>8</v>
      </c>
      <c r="H22" s="730">
        <f t="shared" si="7"/>
        <v>0</v>
      </c>
      <c r="I22" s="730">
        <f t="shared" si="7"/>
        <v>0</v>
      </c>
      <c r="J22" s="730">
        <f t="shared" si="7"/>
        <v>0</v>
      </c>
      <c r="K22" s="730">
        <f t="shared" si="7"/>
        <v>0</v>
      </c>
      <c r="L22" s="730">
        <f t="shared" si="7"/>
        <v>0</v>
      </c>
      <c r="M22" s="730">
        <f t="shared" si="7"/>
        <v>0</v>
      </c>
      <c r="N22" s="730">
        <f t="shared" si="7"/>
        <v>0</v>
      </c>
      <c r="O22" s="730">
        <f t="shared" si="7"/>
        <v>0</v>
      </c>
      <c r="P22" s="730">
        <f t="shared" si="7"/>
        <v>0</v>
      </c>
      <c r="Q22" s="824"/>
      <c r="R22" s="730">
        <f t="shared" si="7"/>
        <v>0</v>
      </c>
      <c r="S22" s="730">
        <f t="shared" si="7"/>
        <v>0</v>
      </c>
      <c r="T22" s="730">
        <f t="shared" si="7"/>
        <v>0</v>
      </c>
      <c r="U22" s="730">
        <f t="shared" si="7"/>
        <v>0</v>
      </c>
      <c r="V22" s="730">
        <f t="shared" si="7"/>
        <v>0</v>
      </c>
      <c r="W22" s="730">
        <f t="shared" si="7"/>
        <v>0</v>
      </c>
      <c r="X22" s="730">
        <f t="shared" si="7"/>
        <v>0</v>
      </c>
      <c r="Y22" s="730">
        <f t="shared" si="7"/>
        <v>0</v>
      </c>
      <c r="Z22" s="730">
        <f t="shared" si="7"/>
        <v>0</v>
      </c>
      <c r="AA22" s="730">
        <f t="shared" si="7"/>
        <v>0</v>
      </c>
      <c r="AB22" s="824"/>
      <c r="AC22" s="825"/>
      <c r="AD22" s="825"/>
      <c r="AE22" s="825"/>
      <c r="AF22" s="826">
        <f>AVERAGE(AF6:AF21)</f>
        <v>0.5714285714285714</v>
      </c>
      <c r="AG22" s="827">
        <f>SUM(AG6:AG21)</f>
        <v>238</v>
      </c>
      <c r="AH22" s="827">
        <f>SUM(AH6:AH21)</f>
        <v>229</v>
      </c>
      <c r="AI22" s="827"/>
      <c r="AJ22" s="730"/>
      <c r="AK22" s="849"/>
      <c r="AL22" s="730" t="e">
        <f>AVERAGE(AL6:AL21)</f>
        <v>#DIV/0!</v>
      </c>
      <c r="AM22" s="312"/>
      <c r="AN22" s="17"/>
      <c r="AO22" s="352"/>
      <c r="AP22" s="355"/>
      <c r="AQ22" s="352"/>
      <c r="AR22" s="352"/>
      <c r="AS22" s="352"/>
      <c r="AT22" s="352"/>
      <c r="AU22" s="352"/>
      <c r="AV22" s="352"/>
      <c r="AW22" s="352"/>
      <c r="AX22" s="352"/>
      <c r="AY22" s="352"/>
      <c r="AZ22" s="352"/>
      <c r="BA22" s="352"/>
      <c r="BB22" s="352"/>
      <c r="BC22" s="352"/>
      <c r="BD22" s="352"/>
      <c r="BE22" s="352"/>
      <c r="BF22" s="352"/>
      <c r="BG22" s="352"/>
      <c r="BH22" s="352"/>
    </row>
    <row r="23" spans="1:60" s="10" customFormat="1" ht="30" customHeight="1" x14ac:dyDescent="0.25">
      <c r="A23" s="17"/>
      <c r="B23" s="319"/>
      <c r="J23" s="346"/>
      <c r="K23" s="347"/>
      <c r="L23" s="347"/>
      <c r="M23" s="348"/>
      <c r="N23" s="349"/>
      <c r="O23" s="350" t="s">
        <v>460</v>
      </c>
      <c r="P23" s="347"/>
      <c r="Q23" s="347"/>
      <c r="R23" s="347"/>
      <c r="S23" s="347"/>
      <c r="T23" s="347"/>
      <c r="U23" s="127"/>
      <c r="V23" s="127"/>
      <c r="W23" s="127"/>
      <c r="X23" s="127"/>
      <c r="Y23" s="127"/>
      <c r="Z23" s="127"/>
      <c r="AA23" s="127"/>
      <c r="AB23" s="127"/>
      <c r="AM23" s="312"/>
      <c r="AN23" s="17"/>
      <c r="AO23" s="352"/>
      <c r="AP23" s="354" t="s">
        <v>290</v>
      </c>
      <c r="AQ23" s="352"/>
      <c r="AR23" s="352"/>
      <c r="AS23" s="352"/>
      <c r="AT23" s="352"/>
      <c r="AU23" s="352"/>
      <c r="AV23" s="352"/>
      <c r="AW23" s="352"/>
      <c r="AX23" s="352"/>
      <c r="AY23" s="352"/>
      <c r="AZ23" s="352"/>
      <c r="BA23" s="352"/>
      <c r="BB23" s="352"/>
      <c r="BC23" s="352"/>
      <c r="BD23" s="352"/>
      <c r="BE23" s="352"/>
      <c r="BF23" s="352"/>
      <c r="BG23" s="352"/>
      <c r="BH23" s="352"/>
    </row>
    <row r="24" spans="1:60" ht="24.95" customHeight="1" x14ac:dyDescent="0.3">
      <c r="B24" s="319"/>
      <c r="C24" s="26"/>
      <c r="D24" s="26"/>
      <c r="E24" s="1572" t="s">
        <v>528</v>
      </c>
      <c r="F24" s="1573"/>
      <c r="G24" s="1573"/>
      <c r="H24" s="1573"/>
      <c r="I24" s="1573"/>
      <c r="J24" s="1573"/>
      <c r="K24" s="1573"/>
      <c r="L24" s="1573"/>
      <c r="M24" s="1573"/>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4"/>
      <c r="AJ24" s="75"/>
      <c r="AK24" s="351"/>
      <c r="AL24" s="351"/>
      <c r="AM24" s="321"/>
      <c r="AO24" s="352"/>
      <c r="AP24" s="354" t="s">
        <v>437</v>
      </c>
      <c r="AQ24" s="352"/>
      <c r="AR24" s="352"/>
      <c r="AS24" s="95"/>
      <c r="AT24" s="352"/>
      <c r="AU24" s="352"/>
      <c r="AV24" s="352"/>
      <c r="AW24" s="352"/>
      <c r="AX24" s="352"/>
      <c r="AY24" s="352"/>
      <c r="AZ24" s="352"/>
      <c r="BA24" s="352"/>
      <c r="BB24" s="352"/>
      <c r="BC24" s="352"/>
      <c r="BD24" s="352"/>
      <c r="BE24" s="352"/>
      <c r="BF24" s="352"/>
      <c r="BG24" s="352"/>
      <c r="BH24" s="352"/>
    </row>
    <row r="25" spans="1:60" ht="30" customHeight="1" x14ac:dyDescent="0.35">
      <c r="B25" s="319"/>
      <c r="C25" s="1497"/>
      <c r="D25" s="26"/>
      <c r="E25" s="111" t="s">
        <v>4</v>
      </c>
      <c r="F25" s="676"/>
      <c r="G25" s="424">
        <f>SUM(G8:G21)</f>
        <v>229</v>
      </c>
      <c r="H25" s="436">
        <f>SUM(H8:H21)</f>
        <v>0</v>
      </c>
      <c r="I25" s="424">
        <f t="shared" ref="I25:AA25" si="8">SUM(I8:I21)</f>
        <v>0</v>
      </c>
      <c r="J25" s="425">
        <f t="shared" si="8"/>
        <v>0</v>
      </c>
      <c r="K25" s="424">
        <f t="shared" si="8"/>
        <v>0</v>
      </c>
      <c r="L25" s="425">
        <f t="shared" si="8"/>
        <v>0</v>
      </c>
      <c r="M25" s="424">
        <f t="shared" si="8"/>
        <v>0</v>
      </c>
      <c r="N25" s="425">
        <f t="shared" si="8"/>
        <v>0</v>
      </c>
      <c r="O25" s="425">
        <f t="shared" si="8"/>
        <v>0</v>
      </c>
      <c r="P25" s="425">
        <f t="shared" si="8"/>
        <v>0</v>
      </c>
      <c r="Q25" s="675"/>
      <c r="R25" s="425">
        <f t="shared" si="8"/>
        <v>0</v>
      </c>
      <c r="S25" s="424">
        <f t="shared" si="8"/>
        <v>0</v>
      </c>
      <c r="T25" s="425">
        <f t="shared" si="8"/>
        <v>0</v>
      </c>
      <c r="U25" s="424">
        <f t="shared" si="8"/>
        <v>0</v>
      </c>
      <c r="V25" s="425">
        <f t="shared" si="8"/>
        <v>0</v>
      </c>
      <c r="W25" s="424">
        <f t="shared" si="8"/>
        <v>0</v>
      </c>
      <c r="X25" s="425">
        <f t="shared" si="8"/>
        <v>0</v>
      </c>
      <c r="Y25" s="424">
        <f t="shared" si="8"/>
        <v>0</v>
      </c>
      <c r="Z25" s="424">
        <f t="shared" si="8"/>
        <v>0</v>
      </c>
      <c r="AA25" s="424">
        <f t="shared" si="8"/>
        <v>0</v>
      </c>
      <c r="AB25" s="674"/>
      <c r="AC25" s="66"/>
      <c r="AD25" s="66"/>
      <c r="AE25" s="66"/>
      <c r="AF25" s="1498" t="s">
        <v>4</v>
      </c>
      <c r="AG25" s="1498"/>
      <c r="AH25" s="1498"/>
      <c r="AI25" s="1577"/>
      <c r="AJ25" s="75"/>
      <c r="AK25" s="351"/>
      <c r="AL25" s="351"/>
      <c r="AM25" s="321"/>
      <c r="AO25" s="352"/>
      <c r="AP25" s="354" t="s">
        <v>488</v>
      </c>
      <c r="AQ25" s="352"/>
      <c r="AR25" s="352"/>
      <c r="AS25" s="358"/>
      <c r="AT25" s="352"/>
      <c r="AU25" s="352"/>
      <c r="AV25" s="352"/>
      <c r="AW25" s="352"/>
      <c r="AX25" s="352"/>
      <c r="AY25" s="352"/>
      <c r="AZ25" s="352"/>
      <c r="BA25" s="352"/>
      <c r="BB25" s="352"/>
      <c r="BC25" s="352"/>
      <c r="BD25" s="352"/>
      <c r="BE25" s="352"/>
      <c r="BF25" s="352"/>
      <c r="BG25" s="352"/>
      <c r="BH25" s="352"/>
    </row>
    <row r="26" spans="1:60" ht="30" customHeight="1" x14ac:dyDescent="0.35">
      <c r="B26" s="319"/>
      <c r="C26" s="1497"/>
      <c r="D26" s="26"/>
      <c r="E26" s="111" t="s">
        <v>3</v>
      </c>
      <c r="F26" s="676"/>
      <c r="G26" s="440"/>
      <c r="H26" s="436"/>
      <c r="I26" s="424"/>
      <c r="J26" s="425"/>
      <c r="K26" s="424"/>
      <c r="L26" s="425"/>
      <c r="M26" s="424"/>
      <c r="N26" s="425"/>
      <c r="O26" s="425"/>
      <c r="P26" s="425"/>
      <c r="Q26" s="675"/>
      <c r="R26" s="425"/>
      <c r="S26" s="424"/>
      <c r="T26" s="425"/>
      <c r="U26" s="424"/>
      <c r="V26" s="425"/>
      <c r="W26" s="424"/>
      <c r="X26" s="425"/>
      <c r="Y26" s="424"/>
      <c r="Z26" s="424"/>
      <c r="AA26" s="424"/>
      <c r="AB26" s="674"/>
      <c r="AC26" s="62"/>
      <c r="AD26" s="62"/>
      <c r="AE26" s="62"/>
      <c r="AF26" s="1498" t="s">
        <v>3</v>
      </c>
      <c r="AG26" s="1498"/>
      <c r="AH26" s="1498"/>
      <c r="AI26" s="1577"/>
      <c r="AJ26" s="75"/>
      <c r="AK26" s="351"/>
      <c r="AL26" s="351"/>
      <c r="AM26" s="321"/>
      <c r="AO26" s="352"/>
      <c r="AP26" s="354" t="s">
        <v>438</v>
      </c>
      <c r="AQ26" s="352"/>
      <c r="AR26" s="352"/>
      <c r="AS26" s="352"/>
      <c r="AT26" s="352"/>
      <c r="AU26" s="352"/>
      <c r="AV26" s="352"/>
      <c r="AW26" s="352"/>
      <c r="AX26" s="352"/>
      <c r="AY26" s="352"/>
      <c r="AZ26" s="352"/>
      <c r="BA26" s="352"/>
      <c r="BB26" s="352"/>
      <c r="BC26" s="352"/>
      <c r="BD26" s="352"/>
      <c r="BE26" s="352"/>
      <c r="BF26" s="352"/>
      <c r="BG26" s="352"/>
      <c r="BH26" s="352"/>
    </row>
    <row r="27" spans="1:60" ht="30" customHeight="1" x14ac:dyDescent="0.35">
      <c r="B27" s="319"/>
      <c r="C27" s="1497"/>
      <c r="D27" s="26"/>
      <c r="E27" s="253" t="s">
        <v>127</v>
      </c>
      <c r="F27" s="676"/>
      <c r="G27" s="424"/>
      <c r="H27" s="436"/>
      <c r="I27" s="424"/>
      <c r="J27" s="425"/>
      <c r="K27" s="424"/>
      <c r="L27" s="425"/>
      <c r="M27" s="424"/>
      <c r="N27" s="425"/>
      <c r="O27" s="425"/>
      <c r="P27" s="425"/>
      <c r="Q27" s="675"/>
      <c r="R27" s="425"/>
      <c r="S27" s="424"/>
      <c r="T27" s="425"/>
      <c r="U27" s="424"/>
      <c r="V27" s="425"/>
      <c r="W27" s="424"/>
      <c r="X27" s="425"/>
      <c r="Y27" s="424"/>
      <c r="Z27" s="424"/>
      <c r="AA27" s="424"/>
      <c r="AB27" s="674"/>
      <c r="AC27" s="62"/>
      <c r="AD27" s="62"/>
      <c r="AE27" s="62"/>
      <c r="AF27" s="1498" t="s">
        <v>127</v>
      </c>
      <c r="AG27" s="1498"/>
      <c r="AH27" s="1498"/>
      <c r="AI27" s="1577"/>
      <c r="AJ27" s="75"/>
      <c r="AK27" s="351"/>
      <c r="AL27" s="351"/>
      <c r="AM27" s="321"/>
      <c r="AO27" s="352"/>
      <c r="AP27" s="354" t="s">
        <v>439</v>
      </c>
      <c r="AQ27" s="352"/>
      <c r="AR27" s="352"/>
      <c r="AS27" s="352"/>
      <c r="AT27" s="352"/>
      <c r="AU27" s="352"/>
      <c r="AV27" s="352"/>
      <c r="AW27" s="352"/>
      <c r="AX27" s="352"/>
      <c r="AY27" s="352"/>
      <c r="AZ27" s="352"/>
      <c r="BA27" s="352"/>
      <c r="BB27" s="352"/>
      <c r="BC27" s="352"/>
      <c r="BD27" s="352"/>
      <c r="BE27" s="352"/>
      <c r="BF27" s="352"/>
      <c r="BG27" s="352"/>
      <c r="BH27" s="352"/>
    </row>
    <row r="28" spans="1:60" s="8" customFormat="1" ht="99.95" customHeight="1" x14ac:dyDescent="0.25">
      <c r="B28" s="323"/>
      <c r="C28" s="1497"/>
      <c r="D28" s="26"/>
      <c r="E28" s="470">
        <f>AVERAGE(G28:AB28)</f>
        <v>1</v>
      </c>
      <c r="F28" s="686"/>
      <c r="G28" s="446">
        <v>1</v>
      </c>
      <c r="H28" s="507"/>
      <c r="I28" s="446"/>
      <c r="J28" s="507"/>
      <c r="K28" s="446"/>
      <c r="L28" s="507"/>
      <c r="M28" s="446"/>
      <c r="N28" s="507"/>
      <c r="O28" s="507"/>
      <c r="P28" s="507"/>
      <c r="Q28" s="679" t="s">
        <v>29</v>
      </c>
      <c r="R28" s="507"/>
      <c r="S28" s="446"/>
      <c r="T28" s="507"/>
      <c r="U28" s="446"/>
      <c r="V28" s="425"/>
      <c r="W28" s="446"/>
      <c r="X28" s="507"/>
      <c r="Y28" s="446"/>
      <c r="Z28" s="446"/>
      <c r="AA28" s="446"/>
      <c r="AB28" s="679" t="s">
        <v>29</v>
      </c>
      <c r="AC28" s="1701"/>
      <c r="AD28" s="1701"/>
      <c r="AE28" s="1701"/>
      <c r="AF28" s="1579">
        <f>SUM(G28:AA28)</f>
        <v>1</v>
      </c>
      <c r="AG28" s="1580"/>
      <c r="AH28" s="1581"/>
      <c r="AI28" s="1577"/>
      <c r="AJ28" s="1873"/>
      <c r="AK28" s="1688"/>
      <c r="AL28" s="1688"/>
      <c r="AM28" s="321"/>
      <c r="AO28" s="355"/>
      <c r="AP28" s="359"/>
      <c r="AQ28" s="1872" t="s">
        <v>441</v>
      </c>
      <c r="AR28" s="1872"/>
      <c r="AS28" s="1872"/>
      <c r="AT28" s="1872"/>
      <c r="AU28" s="1872"/>
      <c r="AV28" s="1872"/>
      <c r="AW28" s="1872"/>
      <c r="AX28" s="1872"/>
      <c r="AY28" s="1872"/>
      <c r="AZ28" s="1872"/>
      <c r="BA28" s="360"/>
      <c r="BB28" s="360"/>
      <c r="BC28" s="360"/>
      <c r="BD28" s="360"/>
      <c r="BE28" s="360"/>
      <c r="BF28" s="355"/>
      <c r="BG28" s="355"/>
      <c r="BH28" s="355"/>
    </row>
    <row r="29" spans="1:60" ht="30" customHeight="1" x14ac:dyDescent="0.25">
      <c r="B29" s="319"/>
      <c r="C29" s="1497"/>
      <c r="D29" s="26"/>
      <c r="E29" s="474" t="s">
        <v>429</v>
      </c>
      <c r="F29" s="227"/>
      <c r="G29" s="67">
        <v>1</v>
      </c>
      <c r="H29" s="67">
        <v>2</v>
      </c>
      <c r="I29" s="67">
        <v>3</v>
      </c>
      <c r="J29" s="67">
        <v>4</v>
      </c>
      <c r="K29" s="67">
        <v>5</v>
      </c>
      <c r="L29" s="67">
        <v>6</v>
      </c>
      <c r="M29" s="67">
        <v>7</v>
      </c>
      <c r="N29" s="67">
        <v>8</v>
      </c>
      <c r="O29" s="67">
        <v>9</v>
      </c>
      <c r="P29" s="67">
        <v>10</v>
      </c>
      <c r="Q29" s="67">
        <v>11</v>
      </c>
      <c r="R29" s="67">
        <v>12</v>
      </c>
      <c r="S29" s="67">
        <v>13</v>
      </c>
      <c r="T29" s="67">
        <v>14</v>
      </c>
      <c r="U29" s="67">
        <v>15</v>
      </c>
      <c r="V29" s="67">
        <v>16</v>
      </c>
      <c r="W29" s="67">
        <v>17</v>
      </c>
      <c r="X29" s="67">
        <v>18</v>
      </c>
      <c r="Y29" s="67">
        <v>19</v>
      </c>
      <c r="Z29" s="67">
        <v>20</v>
      </c>
      <c r="AA29" s="67">
        <v>21</v>
      </c>
      <c r="AB29" s="67">
        <v>22</v>
      </c>
      <c r="AC29" s="1896"/>
      <c r="AD29" s="1896"/>
      <c r="AE29" s="1896"/>
      <c r="AF29" s="1738"/>
      <c r="AG29" s="1738"/>
      <c r="AH29" s="1738"/>
      <c r="AI29" s="64"/>
      <c r="AJ29" s="75"/>
      <c r="AK29" s="351"/>
      <c r="AL29" s="351"/>
      <c r="AM29" s="321"/>
      <c r="AO29" s="352"/>
      <c r="AP29" s="352"/>
      <c r="AQ29" s="360"/>
      <c r="AR29" s="360"/>
      <c r="AS29" s="360"/>
      <c r="AT29" s="360"/>
      <c r="AU29" s="360"/>
      <c r="AV29" s="360"/>
      <c r="AW29" s="360"/>
      <c r="AX29" s="360"/>
      <c r="AY29" s="360"/>
      <c r="AZ29" s="360"/>
      <c r="BA29" s="360"/>
      <c r="BB29" s="360"/>
      <c r="BC29" s="360"/>
      <c r="BD29" s="360"/>
      <c r="BE29" s="360"/>
      <c r="BF29" s="352"/>
      <c r="BG29" s="352"/>
      <c r="BH29" s="352"/>
    </row>
    <row r="30" spans="1:60" ht="24.95" customHeight="1" thickBot="1" x14ac:dyDescent="0.35">
      <c r="B30" s="324"/>
      <c r="C30" s="325"/>
      <c r="D30" s="325"/>
      <c r="E30" s="325"/>
      <c r="F30" s="325"/>
      <c r="G30" s="325"/>
      <c r="H30" s="325"/>
      <c r="I30" s="325"/>
      <c r="J30" s="325"/>
      <c r="K30" s="325"/>
      <c r="L30" s="325"/>
      <c r="M30" s="326"/>
      <c r="N30" s="325"/>
      <c r="O30" s="325"/>
      <c r="P30" s="325"/>
      <c r="Q30" s="325"/>
      <c r="R30" s="325"/>
      <c r="S30" s="325"/>
      <c r="T30" s="325"/>
      <c r="U30" s="325"/>
      <c r="V30" s="325"/>
      <c r="W30" s="325"/>
      <c r="X30" s="325"/>
      <c r="Y30" s="325"/>
      <c r="Z30" s="325"/>
      <c r="AA30" s="325"/>
      <c r="AB30" s="325"/>
      <c r="AC30" s="325"/>
      <c r="AD30" s="325"/>
      <c r="AE30" s="325"/>
      <c r="AF30" s="326"/>
      <c r="AG30" s="326"/>
      <c r="AH30" s="326"/>
      <c r="AI30" s="326"/>
      <c r="AJ30" s="326"/>
      <c r="AK30" s="325"/>
      <c r="AL30" s="326"/>
      <c r="AM30" s="328"/>
      <c r="AO30" s="352"/>
      <c r="AP30" s="352"/>
      <c r="AQ30" s="352"/>
      <c r="AR30" s="352"/>
      <c r="AS30" s="361"/>
      <c r="AT30" s="362"/>
      <c r="AU30" s="362"/>
      <c r="AV30" s="362"/>
      <c r="AW30" s="362"/>
      <c r="AX30" s="362"/>
      <c r="AY30" s="362"/>
      <c r="AZ30" s="362"/>
      <c r="BA30" s="362"/>
      <c r="BB30" s="352"/>
      <c r="BC30" s="352"/>
      <c r="BD30" s="352"/>
      <c r="BE30" s="352"/>
      <c r="BF30" s="352"/>
      <c r="BG30" s="352"/>
      <c r="BH30" s="352"/>
    </row>
    <row r="31" spans="1:60" ht="30" customHeight="1" x14ac:dyDescent="0.3">
      <c r="AO31" s="352"/>
      <c r="AP31" s="352"/>
      <c r="AQ31" s="352"/>
      <c r="AR31" s="352"/>
      <c r="AS31" s="361"/>
      <c r="AT31" s="362"/>
      <c r="AU31" s="362"/>
      <c r="AV31" s="362"/>
      <c r="AW31" s="362"/>
      <c r="AX31" s="362"/>
      <c r="AY31" s="362"/>
      <c r="AZ31" s="362"/>
      <c r="BA31" s="362"/>
      <c r="BB31" s="352"/>
      <c r="BC31" s="352"/>
      <c r="BD31" s="352"/>
      <c r="BE31" s="352"/>
      <c r="BF31" s="352"/>
      <c r="BG31" s="352"/>
      <c r="BH31" s="352"/>
    </row>
    <row r="32" spans="1:60" ht="15" x14ac:dyDescent="0.25">
      <c r="AS32"/>
      <c r="AT32" s="9"/>
      <c r="AU32" s="9"/>
      <c r="AV32" s="9"/>
      <c r="AW32" s="9"/>
      <c r="AX32" s="9"/>
      <c r="AY32" s="9"/>
      <c r="AZ32" s="9"/>
      <c r="BA32" s="9"/>
    </row>
    <row r="33" spans="1:53" ht="15" x14ac:dyDescent="0.25">
      <c r="AS33"/>
      <c r="AT33" s="9"/>
      <c r="AU33" s="9"/>
      <c r="AV33" s="9"/>
      <c r="AW33" s="9"/>
      <c r="AX33" s="9"/>
      <c r="AY33" s="9"/>
      <c r="AZ33" s="9"/>
      <c r="BA33" s="9"/>
    </row>
    <row r="34" spans="1:53" ht="15" x14ac:dyDescent="0.25">
      <c r="AS34"/>
      <c r="AT34" s="9"/>
      <c r="AU34" s="9"/>
      <c r="AV34" s="9"/>
      <c r="AW34" s="9"/>
      <c r="AX34" s="9"/>
      <c r="AY34" s="9"/>
      <c r="AZ34" s="9"/>
      <c r="BA34" s="9"/>
    </row>
    <row r="35" spans="1:53" ht="25.5" customHeight="1" x14ac:dyDescent="0.3">
      <c r="A35" s="179"/>
      <c r="B35" s="179"/>
      <c r="C35" s="179"/>
      <c r="D35" s="179"/>
      <c r="E35" s="179"/>
      <c r="F35" s="179"/>
      <c r="G35" s="179"/>
      <c r="H35" s="179"/>
      <c r="I35" s="179"/>
      <c r="J35" s="179"/>
      <c r="K35" s="179"/>
      <c r="L35" s="179"/>
      <c r="M35" s="179"/>
      <c r="N35" s="179"/>
      <c r="O35" s="179"/>
      <c r="P35" s="179"/>
      <c r="Q35" s="179"/>
      <c r="R35" s="179"/>
      <c r="AS35"/>
      <c r="AT35" s="9"/>
      <c r="AU35" s="9"/>
      <c r="AV35" s="9"/>
      <c r="AW35" s="9"/>
      <c r="AX35" s="9"/>
      <c r="AY35" s="9"/>
      <c r="AZ35" s="9"/>
      <c r="BA35" s="9"/>
    </row>
    <row r="36" spans="1:53" ht="25.5" customHeight="1" x14ac:dyDescent="0.3">
      <c r="A36" s="179"/>
      <c r="B36" s="179"/>
      <c r="C36" s="179"/>
      <c r="D36" s="179"/>
      <c r="E36" s="179"/>
      <c r="F36" s="179"/>
      <c r="G36" s="179"/>
      <c r="H36" s="179"/>
      <c r="I36" s="179"/>
      <c r="J36" s="179"/>
      <c r="K36" s="179"/>
      <c r="L36" s="179"/>
      <c r="M36" s="179"/>
      <c r="N36" s="179"/>
      <c r="O36" s="179"/>
      <c r="P36" s="179"/>
      <c r="Q36" s="179"/>
      <c r="R36" s="179"/>
      <c r="AS36"/>
      <c r="AT36" s="9"/>
      <c r="AU36" s="9"/>
      <c r="AV36" s="9"/>
      <c r="AW36" s="9"/>
      <c r="AX36" s="9"/>
      <c r="AY36" s="9"/>
      <c r="AZ36" s="9"/>
      <c r="BA36" s="9"/>
    </row>
    <row r="37" spans="1:53" ht="36" customHeight="1" x14ac:dyDescent="0.3">
      <c r="A37" s="179"/>
      <c r="B37" s="179"/>
      <c r="C37" s="179"/>
      <c r="D37" s="179"/>
      <c r="E37" s="179"/>
      <c r="F37" s="179"/>
      <c r="G37" s="179"/>
      <c r="H37" s="179"/>
      <c r="I37" s="179"/>
      <c r="J37" s="179"/>
      <c r="K37" s="179"/>
      <c r="L37" s="179"/>
      <c r="M37" s="179"/>
      <c r="N37" s="179"/>
      <c r="O37" s="179"/>
      <c r="P37" s="179"/>
      <c r="Q37" s="179"/>
      <c r="R37" s="179"/>
    </row>
    <row r="38" spans="1:53" ht="20.25" customHeight="1" x14ac:dyDescent="0.3">
      <c r="A38" s="179"/>
      <c r="B38" s="179"/>
      <c r="C38" s="179"/>
      <c r="D38" s="179"/>
      <c r="E38" s="179"/>
      <c r="F38" s="179"/>
      <c r="G38" s="179"/>
      <c r="H38" s="179"/>
      <c r="I38" s="179"/>
      <c r="J38" s="179"/>
      <c r="K38" s="179"/>
      <c r="L38" s="179"/>
      <c r="M38" s="179"/>
      <c r="N38" s="179"/>
      <c r="O38" s="179"/>
      <c r="P38" s="179"/>
      <c r="Q38" s="179"/>
      <c r="R38" s="179"/>
    </row>
    <row r="39" spans="1:53" ht="15" customHeight="1" x14ac:dyDescent="0.3">
      <c r="A39" s="179"/>
      <c r="B39" s="179"/>
      <c r="C39" s="179"/>
      <c r="D39" s="179"/>
      <c r="E39" s="179"/>
      <c r="F39" s="179"/>
      <c r="G39" s="179"/>
      <c r="H39" s="179"/>
      <c r="I39" s="179"/>
      <c r="J39" s="179"/>
      <c r="K39" s="179"/>
      <c r="L39" s="179"/>
      <c r="M39" s="179"/>
      <c r="N39" s="179"/>
      <c r="O39" s="179"/>
      <c r="P39" s="179"/>
      <c r="Q39" s="179"/>
      <c r="R39" s="179"/>
    </row>
    <row r="40" spans="1:53" ht="18" customHeight="1" x14ac:dyDescent="0.3">
      <c r="A40" s="179"/>
      <c r="B40" s="179"/>
      <c r="C40" s="179"/>
      <c r="D40" s="179"/>
      <c r="E40" s="179"/>
      <c r="F40" s="179"/>
      <c r="G40" s="179"/>
      <c r="H40" s="179"/>
      <c r="I40" s="179"/>
      <c r="J40" s="179"/>
      <c r="K40" s="179"/>
      <c r="L40" s="179"/>
      <c r="M40" s="179"/>
      <c r="N40" s="179"/>
      <c r="O40" s="179"/>
      <c r="P40" s="179"/>
      <c r="Q40" s="179"/>
      <c r="R40" s="179"/>
    </row>
    <row r="41" spans="1:53" ht="18" customHeight="1" x14ac:dyDescent="0.3">
      <c r="A41" s="179"/>
      <c r="B41" s="179"/>
      <c r="C41" s="179"/>
      <c r="D41" s="179"/>
      <c r="E41" s="179"/>
      <c r="F41" s="179"/>
      <c r="G41" s="179"/>
      <c r="H41" s="179"/>
      <c r="I41" s="179"/>
      <c r="J41" s="179"/>
      <c r="K41" s="179"/>
      <c r="L41" s="179"/>
      <c r="M41" s="179"/>
      <c r="N41" s="179"/>
      <c r="O41" s="179"/>
      <c r="P41" s="179"/>
      <c r="Q41" s="179"/>
      <c r="R41" s="179"/>
    </row>
    <row r="42" spans="1:53" ht="18" customHeight="1" x14ac:dyDescent="0.3">
      <c r="A42" s="179"/>
      <c r="B42" s="179"/>
      <c r="C42" s="179"/>
      <c r="D42" s="179"/>
      <c r="E42" s="179"/>
      <c r="F42" s="179"/>
      <c r="G42" s="179"/>
      <c r="H42" s="179"/>
      <c r="I42" s="179"/>
      <c r="J42" s="179"/>
      <c r="K42" s="179"/>
      <c r="L42" s="179"/>
      <c r="M42" s="179"/>
      <c r="N42" s="179"/>
      <c r="O42" s="179"/>
      <c r="P42" s="179"/>
      <c r="Q42" s="179"/>
      <c r="R42" s="179"/>
    </row>
    <row r="43" spans="1:53" ht="18" customHeight="1" x14ac:dyDescent="0.3">
      <c r="A43" s="179"/>
      <c r="B43" s="179"/>
      <c r="C43" s="179"/>
      <c r="D43" s="179"/>
      <c r="E43" s="179"/>
      <c r="F43" s="179"/>
      <c r="G43" s="179"/>
      <c r="H43" s="179"/>
      <c r="I43" s="179"/>
      <c r="J43" s="179"/>
      <c r="K43" s="179"/>
      <c r="L43" s="179"/>
      <c r="M43" s="179"/>
      <c r="N43" s="179"/>
      <c r="O43" s="179"/>
      <c r="P43" s="179"/>
      <c r="Q43" s="179"/>
      <c r="R43" s="179"/>
    </row>
    <row r="44" spans="1:53" ht="18" customHeight="1" x14ac:dyDescent="0.3">
      <c r="A44" s="179"/>
      <c r="B44" s="179"/>
      <c r="C44" s="179"/>
      <c r="D44" s="179"/>
      <c r="E44" s="179"/>
      <c r="F44" s="179"/>
      <c r="G44" s="179"/>
      <c r="H44" s="179"/>
      <c r="I44" s="179"/>
      <c r="J44" s="179"/>
      <c r="K44" s="179"/>
      <c r="L44" s="179"/>
      <c r="M44" s="179"/>
      <c r="N44" s="179"/>
      <c r="O44" s="179"/>
      <c r="P44" s="179"/>
      <c r="Q44" s="179"/>
      <c r="R44" s="179"/>
    </row>
    <row r="45" spans="1:53" ht="18" customHeight="1" x14ac:dyDescent="0.3">
      <c r="A45" s="179"/>
      <c r="B45" s="179"/>
      <c r="C45" s="179"/>
      <c r="D45" s="179"/>
      <c r="E45" s="179"/>
      <c r="F45" s="179"/>
      <c r="G45" s="179"/>
      <c r="H45" s="179"/>
      <c r="I45" s="179"/>
      <c r="J45" s="179"/>
      <c r="K45" s="179"/>
      <c r="L45" s="179"/>
      <c r="M45" s="179"/>
      <c r="N45" s="179"/>
      <c r="O45" s="179"/>
      <c r="P45" s="179"/>
      <c r="Q45" s="179"/>
      <c r="R45" s="179"/>
    </row>
    <row r="46" spans="1:53" ht="18" customHeight="1" x14ac:dyDescent="0.3">
      <c r="A46" s="179"/>
      <c r="B46" s="179"/>
      <c r="C46" s="179"/>
      <c r="D46" s="179"/>
      <c r="E46" s="179"/>
      <c r="F46" s="179"/>
      <c r="G46" s="179"/>
      <c r="H46" s="179"/>
      <c r="I46" s="179"/>
      <c r="J46" s="179"/>
      <c r="K46" s="179"/>
      <c r="L46" s="179"/>
      <c r="M46" s="179"/>
      <c r="N46" s="179"/>
      <c r="O46" s="179"/>
      <c r="P46" s="179"/>
      <c r="Q46" s="179"/>
      <c r="R46" s="179"/>
    </row>
    <row r="47" spans="1:53" ht="18" customHeight="1" x14ac:dyDescent="0.3">
      <c r="A47" s="179"/>
      <c r="B47" s="179"/>
      <c r="C47" s="179"/>
      <c r="D47" s="179"/>
      <c r="E47" s="179"/>
      <c r="F47" s="179"/>
      <c r="G47" s="179"/>
      <c r="H47" s="179"/>
      <c r="I47" s="179"/>
      <c r="J47" s="179"/>
      <c r="K47" s="179"/>
      <c r="L47" s="179"/>
      <c r="M47" s="179"/>
      <c r="N47" s="179"/>
      <c r="O47" s="179"/>
      <c r="P47" s="179"/>
      <c r="Q47" s="179"/>
      <c r="R47" s="179"/>
    </row>
    <row r="48" spans="1:53" ht="18" customHeight="1" x14ac:dyDescent="0.3">
      <c r="A48" s="179"/>
      <c r="B48" s="179"/>
      <c r="C48" s="179"/>
      <c r="D48" s="179"/>
      <c r="E48" s="179"/>
      <c r="F48" s="179"/>
      <c r="G48" s="179"/>
      <c r="H48" s="179"/>
      <c r="I48" s="179"/>
      <c r="J48" s="179"/>
      <c r="K48" s="179"/>
      <c r="L48" s="179"/>
      <c r="M48" s="179"/>
      <c r="N48" s="179"/>
      <c r="O48" s="179"/>
      <c r="P48" s="179"/>
      <c r="Q48" s="179"/>
      <c r="R48" s="179"/>
    </row>
    <row r="49" spans="1:18" ht="23.25" customHeight="1" x14ac:dyDescent="0.3">
      <c r="A49" s="179"/>
      <c r="B49" s="179"/>
      <c r="C49" s="179"/>
      <c r="D49" s="179"/>
      <c r="E49" s="179"/>
      <c r="F49" s="179"/>
      <c r="G49" s="179"/>
      <c r="H49" s="179"/>
      <c r="I49" s="179"/>
      <c r="J49" s="179"/>
      <c r="K49" s="179"/>
      <c r="L49" s="179"/>
      <c r="M49" s="179"/>
      <c r="N49" s="179"/>
      <c r="O49" s="179"/>
      <c r="P49" s="179"/>
      <c r="Q49" s="179"/>
      <c r="R49" s="179"/>
    </row>
    <row r="50" spans="1:18" ht="12.75" customHeight="1" x14ac:dyDescent="0.3">
      <c r="A50" s="179"/>
      <c r="B50" s="179"/>
      <c r="C50" s="179"/>
      <c r="D50" s="179"/>
      <c r="E50" s="179"/>
      <c r="F50" s="179"/>
      <c r="G50" s="179"/>
      <c r="H50" s="179"/>
      <c r="I50" s="179"/>
      <c r="J50" s="179"/>
      <c r="K50" s="179"/>
      <c r="L50" s="179"/>
      <c r="M50" s="179"/>
      <c r="N50" s="179"/>
      <c r="O50" s="179"/>
      <c r="P50" s="179"/>
      <c r="Q50" s="179"/>
      <c r="R50" s="179"/>
    </row>
    <row r="51" spans="1:18" ht="12.75" customHeight="1" x14ac:dyDescent="0.3">
      <c r="A51" s="179"/>
      <c r="B51" s="179"/>
      <c r="C51" s="179"/>
      <c r="D51" s="179"/>
      <c r="E51" s="179"/>
      <c r="F51" s="179"/>
      <c r="G51" s="179"/>
      <c r="H51" s="179"/>
      <c r="I51" s="179"/>
      <c r="J51" s="179"/>
      <c r="K51" s="179"/>
      <c r="L51" s="179"/>
      <c r="M51" s="179"/>
      <c r="N51" s="179"/>
      <c r="O51" s="179"/>
      <c r="P51" s="179"/>
      <c r="Q51" s="179"/>
      <c r="R51" s="179"/>
    </row>
    <row r="52" spans="1:18" ht="12.75" customHeight="1" x14ac:dyDescent="0.3">
      <c r="A52" s="179"/>
      <c r="B52" s="179"/>
      <c r="C52" s="179"/>
      <c r="D52" s="179"/>
      <c r="E52" s="179"/>
      <c r="F52" s="179"/>
      <c r="G52" s="179"/>
      <c r="H52" s="179"/>
      <c r="I52" s="179"/>
      <c r="J52" s="179"/>
      <c r="K52" s="179"/>
      <c r="L52" s="179"/>
      <c r="M52" s="179"/>
      <c r="N52" s="179"/>
      <c r="O52" s="179"/>
      <c r="P52" s="179"/>
      <c r="Q52" s="179"/>
      <c r="R52" s="179"/>
    </row>
  </sheetData>
  <sortState xmlns:xlrd2="http://schemas.microsoft.com/office/spreadsheetml/2017/richdata2" ref="D8:AL21">
    <sortCondition descending="1" ref="E8:E21"/>
  </sortState>
  <mergeCells count="49">
    <mergeCell ref="H4:H5"/>
    <mergeCell ref="AF29:AH29"/>
    <mergeCell ref="AC29:AE29"/>
    <mergeCell ref="C4:D4"/>
    <mergeCell ref="C5:D5"/>
    <mergeCell ref="AA4:AA5"/>
    <mergeCell ref="C6:D6"/>
    <mergeCell ref="C7:D7"/>
    <mergeCell ref="V4:V5"/>
    <mergeCell ref="T4:T5"/>
    <mergeCell ref="S4:S5"/>
    <mergeCell ref="R4:R5"/>
    <mergeCell ref="U4:U5"/>
    <mergeCell ref="M4:M5"/>
    <mergeCell ref="I4:I5"/>
    <mergeCell ref="Z4:Z5"/>
    <mergeCell ref="C3:D3"/>
    <mergeCell ref="C22:E22"/>
    <mergeCell ref="J4:J5"/>
    <mergeCell ref="C25:C29"/>
    <mergeCell ref="X4:X5"/>
    <mergeCell ref="E24:AI24"/>
    <mergeCell ref="AF25:AH25"/>
    <mergeCell ref="AF26:AH26"/>
    <mergeCell ref="AF27:AH27"/>
    <mergeCell ref="AI25:AI28"/>
    <mergeCell ref="F4:F7"/>
    <mergeCell ref="G4:G5"/>
    <mergeCell ref="AC3:AE3"/>
    <mergeCell ref="AC4:AE6"/>
    <mergeCell ref="AF4:AF7"/>
    <mergeCell ref="P4:P5"/>
    <mergeCell ref="K4:K5"/>
    <mergeCell ref="L4:L5"/>
    <mergeCell ref="N4:N5"/>
    <mergeCell ref="O4:O5"/>
    <mergeCell ref="W4:W5"/>
    <mergeCell ref="Y4:Y5"/>
    <mergeCell ref="AQ28:AZ28"/>
    <mergeCell ref="AC28:AE28"/>
    <mergeCell ref="AF28:AH28"/>
    <mergeCell ref="AJ28:AL28"/>
    <mergeCell ref="AF3:AL3"/>
    <mergeCell ref="AL4:AL7"/>
    <mergeCell ref="AI4:AI7"/>
    <mergeCell ref="AJ4:AJ7"/>
    <mergeCell ref="AG4:AG7"/>
    <mergeCell ref="AK4:AK7"/>
    <mergeCell ref="AH4:AH7"/>
  </mergeCells>
  <phoneticPr fontId="8" type="noConversion"/>
  <conditionalFormatting sqref="G22:P22 R22:AA22">
    <cfRule type="cellIs" dxfId="1" priority="1" operator="equal">
      <formula>8</formula>
    </cfRule>
  </conditionalFormatting>
  <pageMargins left="0.25" right="0.25" top="0.75" bottom="0.75" header="0.3" footer="0.3"/>
  <pageSetup paperSize="9" scale="26" orientation="landscape"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38301-C531-42C4-845D-BDEBF36F64E0}">
  <sheetPr>
    <tabColor theme="5" tint="0.79998168889431442"/>
    <pageSetUpPr fitToPage="1"/>
  </sheetPr>
  <dimension ref="A1:BF39"/>
  <sheetViews>
    <sheetView showGridLines="0" topLeftCell="C2" zoomScale="60" zoomScaleNormal="60" workbookViewId="0">
      <selection activeCell="M22" sqref="M22"/>
    </sheetView>
  </sheetViews>
  <sheetFormatPr defaultColWidth="9.140625" defaultRowHeight="12.75" x14ac:dyDescent="0.2"/>
  <cols>
    <col min="1" max="1" width="8.42578125" style="3" customWidth="1"/>
    <col min="2" max="2" width="8.7109375" style="3" customWidth="1"/>
    <col min="3" max="3" width="6.7109375" style="3" customWidth="1"/>
    <col min="4" max="4" width="35.7109375" style="3" customWidth="1"/>
    <col min="5" max="6" width="9.140625" style="3" hidden="1" customWidth="1"/>
    <col min="7" max="7" width="20.85546875" style="4" customWidth="1"/>
    <col min="8" max="8" width="8.7109375" style="3" customWidth="1"/>
    <col min="9" max="9" width="4.7109375" style="3" customWidth="1"/>
    <col min="10" max="19" width="8.7109375" style="3" customWidth="1"/>
    <col min="20" max="20" width="4.7109375" style="3" customWidth="1"/>
    <col min="21" max="29" width="8.7109375" style="3" customWidth="1"/>
    <col min="30" max="32" width="8.7109375" style="3" hidden="1" customWidth="1"/>
    <col min="33" max="33" width="9.140625" style="4" customWidth="1"/>
    <col min="34" max="34" width="8.7109375" style="4" customWidth="1"/>
    <col min="35" max="35" width="8.7109375" style="7" customWidth="1"/>
    <col min="36" max="36" width="8.7109375" style="4" customWidth="1"/>
    <col min="37" max="37" width="10.140625" style="4" customWidth="1"/>
    <col min="38" max="38" width="14.7109375" style="3" customWidth="1"/>
    <col min="39" max="39" width="11.5703125" style="4" customWidth="1"/>
    <col min="40" max="40" width="9" style="3" customWidth="1"/>
    <col min="41" max="42" width="9.140625" style="3"/>
    <col min="43" max="43" width="11.140625" style="3" bestFit="1" customWidth="1"/>
    <col min="44" max="16384" width="9.140625" style="3"/>
  </cols>
  <sheetData>
    <row r="1" spans="2:58" ht="37.5" customHeight="1" x14ac:dyDescent="0.4">
      <c r="B1" s="1904" t="s">
        <v>482</v>
      </c>
      <c r="C1" s="1904"/>
      <c r="D1" s="1904"/>
      <c r="E1" s="1904"/>
      <c r="F1" s="1904"/>
      <c r="G1" s="1904"/>
      <c r="U1" s="161"/>
    </row>
    <row r="2" spans="2:58" ht="27" customHeight="1" thickBot="1" x14ac:dyDescent="0.4">
      <c r="B2" s="150"/>
      <c r="C2" s="178"/>
      <c r="D2" s="178"/>
      <c r="E2" s="178"/>
      <c r="F2" s="178"/>
      <c r="G2" s="193"/>
      <c r="H2" s="151"/>
      <c r="I2" s="151"/>
      <c r="J2" s="151"/>
      <c r="K2" s="151"/>
      <c r="L2" s="151"/>
      <c r="M2" s="151"/>
      <c r="N2" s="151"/>
      <c r="O2" s="151"/>
      <c r="P2" s="151"/>
      <c r="Q2" s="151"/>
      <c r="R2" s="151"/>
      <c r="S2" s="151"/>
      <c r="T2" s="151"/>
      <c r="U2" s="987" t="s">
        <v>533</v>
      </c>
      <c r="V2" s="151"/>
      <c r="W2" s="151"/>
      <c r="X2" s="151"/>
      <c r="Y2" s="193"/>
      <c r="Z2" s="151"/>
      <c r="AA2" s="151"/>
      <c r="AB2" s="151"/>
      <c r="AC2" s="192"/>
      <c r="AD2" s="192"/>
      <c r="AE2" s="192"/>
      <c r="AF2" s="192"/>
      <c r="AG2" s="193"/>
      <c r="AH2" s="152"/>
      <c r="AI2" s="178"/>
      <c r="AJ2" s="152"/>
      <c r="AK2" s="152"/>
      <c r="AL2" s="151"/>
      <c r="AM2" s="152"/>
      <c r="AN2" s="153"/>
      <c r="AP2" s="93"/>
      <c r="AQ2" s="93" t="s">
        <v>90</v>
      </c>
      <c r="AR2" s="93" t="s">
        <v>91</v>
      </c>
      <c r="AS2" s="93"/>
      <c r="AT2" s="93"/>
      <c r="AU2" s="93"/>
      <c r="AV2" s="93"/>
      <c r="AW2" s="93"/>
      <c r="AX2" s="93"/>
      <c r="AY2" s="93"/>
      <c r="AZ2" s="93"/>
      <c r="BA2" s="93"/>
    </row>
    <row r="3" spans="2:58" ht="35.1" customHeight="1" thickBot="1" x14ac:dyDescent="0.4">
      <c r="B3" s="154"/>
      <c r="C3" s="1905" t="s">
        <v>92</v>
      </c>
      <c r="D3" s="1906"/>
      <c r="E3" s="271"/>
      <c r="F3" s="271"/>
      <c r="G3" s="273" t="s">
        <v>435</v>
      </c>
      <c r="H3" s="550" t="s">
        <v>357</v>
      </c>
      <c r="I3" s="671"/>
      <c r="J3" s="245" t="s">
        <v>358</v>
      </c>
      <c r="K3" s="551" t="s">
        <v>359</v>
      </c>
      <c r="L3" s="245" t="s">
        <v>360</v>
      </c>
      <c r="M3" s="219" t="s">
        <v>356</v>
      </c>
      <c r="N3" s="245" t="s">
        <v>363</v>
      </c>
      <c r="O3" s="551" t="s">
        <v>364</v>
      </c>
      <c r="P3" s="245" t="s">
        <v>365</v>
      </c>
      <c r="Q3" s="551" t="s">
        <v>366</v>
      </c>
      <c r="R3" s="245" t="s">
        <v>367</v>
      </c>
      <c r="S3" s="552" t="s">
        <v>368</v>
      </c>
      <c r="T3" s="671"/>
      <c r="U3" s="551" t="s">
        <v>369</v>
      </c>
      <c r="V3" s="245" t="s">
        <v>370</v>
      </c>
      <c r="W3" s="219" t="s">
        <v>371</v>
      </c>
      <c r="X3" s="245" t="s">
        <v>372</v>
      </c>
      <c r="Y3" s="551" t="s">
        <v>373</v>
      </c>
      <c r="Z3" s="220" t="s">
        <v>374</v>
      </c>
      <c r="AA3" s="219" t="s">
        <v>375</v>
      </c>
      <c r="AB3" s="245" t="s">
        <v>376</v>
      </c>
      <c r="AC3" s="221" t="s">
        <v>377</v>
      </c>
      <c r="AD3" s="42"/>
      <c r="AE3" s="42"/>
      <c r="AF3" s="42"/>
      <c r="AG3" s="1599" t="s">
        <v>94</v>
      </c>
      <c r="AH3" s="1600"/>
      <c r="AI3" s="1600"/>
      <c r="AJ3" s="1600"/>
      <c r="AK3" s="1600"/>
      <c r="AL3" s="1600"/>
      <c r="AM3" s="1601"/>
      <c r="AN3" s="155"/>
      <c r="AP3" s="93"/>
      <c r="AQ3" s="93"/>
      <c r="AR3" s="93" t="s">
        <v>95</v>
      </c>
      <c r="AS3" s="93"/>
      <c r="AT3" s="93"/>
      <c r="AU3" s="93"/>
      <c r="AV3" s="93"/>
      <c r="AW3" s="93"/>
      <c r="AX3" s="93"/>
      <c r="AY3" s="93"/>
      <c r="AZ3" s="93"/>
      <c r="BA3" s="93"/>
    </row>
    <row r="4" spans="2:58" s="10" customFormat="1" ht="30" customHeight="1" x14ac:dyDescent="0.35">
      <c r="B4" s="165"/>
      <c r="C4" s="1928" t="s">
        <v>96</v>
      </c>
      <c r="D4" s="1929"/>
      <c r="E4" s="1927"/>
      <c r="F4" s="272"/>
      <c r="G4" s="1096" t="s">
        <v>361</v>
      </c>
      <c r="H4" s="1907" t="s">
        <v>97</v>
      </c>
      <c r="I4" s="672"/>
      <c r="J4" s="1909" t="s">
        <v>98</v>
      </c>
      <c r="K4" s="1911" t="s">
        <v>25</v>
      </c>
      <c r="L4" s="1913" t="s">
        <v>18</v>
      </c>
      <c r="M4" s="1708" t="s">
        <v>99</v>
      </c>
      <c r="N4" s="1913" t="s">
        <v>30</v>
      </c>
      <c r="O4" s="1911" t="s">
        <v>100</v>
      </c>
      <c r="P4" s="1913" t="s">
        <v>17</v>
      </c>
      <c r="Q4" s="1911" t="s">
        <v>101</v>
      </c>
      <c r="R4" s="1913" t="s">
        <v>102</v>
      </c>
      <c r="S4" s="1917" t="s">
        <v>97</v>
      </c>
      <c r="T4" s="672"/>
      <c r="U4" s="1911" t="s">
        <v>98</v>
      </c>
      <c r="V4" s="1913" t="s">
        <v>25</v>
      </c>
      <c r="W4" s="1708" t="s">
        <v>18</v>
      </c>
      <c r="X4" s="1913" t="s">
        <v>99</v>
      </c>
      <c r="Y4" s="1911" t="s">
        <v>30</v>
      </c>
      <c r="Z4" s="1913" t="s">
        <v>100</v>
      </c>
      <c r="AA4" s="1708" t="s">
        <v>17</v>
      </c>
      <c r="AB4" s="1913" t="s">
        <v>101</v>
      </c>
      <c r="AC4" s="1915" t="s">
        <v>102</v>
      </c>
      <c r="AD4" s="1453" t="s">
        <v>103</v>
      </c>
      <c r="AE4" s="1454"/>
      <c r="AF4" s="1455"/>
      <c r="AG4" s="1848" t="s">
        <v>104</v>
      </c>
      <c r="AH4" s="1850" t="s">
        <v>105</v>
      </c>
      <c r="AI4" s="1842" t="s">
        <v>106</v>
      </c>
      <c r="AJ4" s="1844" t="s">
        <v>107</v>
      </c>
      <c r="AK4" s="1846" t="s">
        <v>108</v>
      </c>
      <c r="AL4" s="1924" t="s">
        <v>532</v>
      </c>
      <c r="AM4" s="1838" t="s">
        <v>110</v>
      </c>
      <c r="AN4" s="159"/>
      <c r="AP4" s="93"/>
      <c r="AQ4" s="93"/>
      <c r="AR4" s="93"/>
      <c r="AS4" s="93"/>
      <c r="AT4" s="93"/>
      <c r="AU4" s="93"/>
      <c r="AV4" s="93"/>
      <c r="AW4" s="93"/>
      <c r="AX4" s="93"/>
      <c r="AY4" s="93"/>
      <c r="AZ4" s="93"/>
      <c r="BA4" s="93"/>
    </row>
    <row r="5" spans="2:58" s="10" customFormat="1" ht="30" customHeight="1" x14ac:dyDescent="0.35">
      <c r="B5" s="165"/>
      <c r="C5" s="1930" t="s">
        <v>111</v>
      </c>
      <c r="D5" s="1931"/>
      <c r="E5" s="1927"/>
      <c r="F5" s="272"/>
      <c r="G5" s="1112" t="s">
        <v>362</v>
      </c>
      <c r="H5" s="1908"/>
      <c r="I5" s="672"/>
      <c r="J5" s="1910"/>
      <c r="K5" s="1912"/>
      <c r="L5" s="1914"/>
      <c r="M5" s="1709"/>
      <c r="N5" s="1914"/>
      <c r="O5" s="1912"/>
      <c r="P5" s="1914"/>
      <c r="Q5" s="1912"/>
      <c r="R5" s="1914"/>
      <c r="S5" s="1918"/>
      <c r="T5" s="672"/>
      <c r="U5" s="1912"/>
      <c r="V5" s="1914"/>
      <c r="W5" s="1709"/>
      <c r="X5" s="1914"/>
      <c r="Y5" s="1912"/>
      <c r="Z5" s="1914"/>
      <c r="AA5" s="1709"/>
      <c r="AB5" s="1914"/>
      <c r="AC5" s="1916"/>
      <c r="AD5" s="1453"/>
      <c r="AE5" s="1454"/>
      <c r="AF5" s="1455"/>
      <c r="AG5" s="1603"/>
      <c r="AH5" s="1606"/>
      <c r="AI5" s="1609"/>
      <c r="AJ5" s="1612"/>
      <c r="AK5" s="1615"/>
      <c r="AL5" s="1606"/>
      <c r="AM5" s="1585"/>
      <c r="AN5" s="159"/>
      <c r="AP5" s="93"/>
      <c r="AQ5" s="93"/>
      <c r="AR5" s="93"/>
      <c r="AS5" s="1923"/>
      <c r="AT5" s="1923"/>
      <c r="AU5" s="93"/>
      <c r="AV5" s="93"/>
      <c r="AW5" s="93"/>
      <c r="AX5" s="93"/>
      <c r="AY5" s="93"/>
      <c r="AZ5" s="93"/>
      <c r="BA5" s="93"/>
    </row>
    <row r="6" spans="2:58" s="57" customFormat="1" ht="24.95" customHeight="1" x14ac:dyDescent="0.3">
      <c r="B6" s="194"/>
      <c r="C6" s="1932" t="s">
        <v>112</v>
      </c>
      <c r="D6" s="1933"/>
      <c r="E6" s="1927"/>
      <c r="F6" s="272"/>
      <c r="G6" s="269" t="s">
        <v>113</v>
      </c>
      <c r="H6" s="267" t="s">
        <v>217</v>
      </c>
      <c r="I6" s="672"/>
      <c r="J6" s="189" t="s">
        <v>208</v>
      </c>
      <c r="K6" s="191" t="s">
        <v>461</v>
      </c>
      <c r="L6" s="189" t="s">
        <v>451</v>
      </c>
      <c r="M6" s="190" t="s">
        <v>213</v>
      </c>
      <c r="N6" s="189" t="s">
        <v>284</v>
      </c>
      <c r="O6" s="191" t="s">
        <v>452</v>
      </c>
      <c r="P6" s="189" t="s">
        <v>453</v>
      </c>
      <c r="Q6" s="191" t="s">
        <v>454</v>
      </c>
      <c r="R6" s="189" t="s">
        <v>173</v>
      </c>
      <c r="S6" s="189" t="s">
        <v>168</v>
      </c>
      <c r="T6" s="672"/>
      <c r="U6" s="191" t="s">
        <v>450</v>
      </c>
      <c r="V6" s="189" t="s">
        <v>323</v>
      </c>
      <c r="W6" s="190" t="s">
        <v>274</v>
      </c>
      <c r="X6" s="189" t="s">
        <v>165</v>
      </c>
      <c r="Y6" s="191" t="s">
        <v>450</v>
      </c>
      <c r="Z6" s="189" t="s">
        <v>323</v>
      </c>
      <c r="AA6" s="190" t="s">
        <v>274</v>
      </c>
      <c r="AB6" s="189" t="s">
        <v>165</v>
      </c>
      <c r="AC6" s="191" t="s">
        <v>456</v>
      </c>
      <c r="AD6" s="1453"/>
      <c r="AE6" s="1454"/>
      <c r="AF6" s="1455"/>
      <c r="AG6" s="1603"/>
      <c r="AH6" s="1606"/>
      <c r="AI6" s="1609"/>
      <c r="AJ6" s="1612"/>
      <c r="AK6" s="1615"/>
      <c r="AL6" s="1606"/>
      <c r="AM6" s="1585"/>
      <c r="AN6" s="195"/>
      <c r="AP6" s="143"/>
      <c r="AQ6" s="144">
        <v>45580</v>
      </c>
      <c r="AR6" s="143" t="s">
        <v>114</v>
      </c>
      <c r="AS6" s="143"/>
      <c r="AT6" s="143"/>
      <c r="AU6" s="143"/>
      <c r="AV6" s="143"/>
      <c r="AW6" s="143"/>
      <c r="AX6" s="143"/>
      <c r="AY6" s="143"/>
      <c r="AZ6" s="143"/>
      <c r="BA6" s="143"/>
      <c r="BB6" s="143"/>
      <c r="BC6" s="143"/>
      <c r="BD6" s="143"/>
      <c r="BE6" s="143"/>
      <c r="BF6" s="143"/>
    </row>
    <row r="7" spans="2:58" s="238" customFormat="1" ht="24.95" customHeight="1" thickBot="1" x14ac:dyDescent="0.3">
      <c r="B7" s="233"/>
      <c r="C7" s="1925" t="s">
        <v>115</v>
      </c>
      <c r="D7" s="1926"/>
      <c r="E7" s="1927"/>
      <c r="F7" s="272"/>
      <c r="G7" s="270" t="s">
        <v>116</v>
      </c>
      <c r="H7" s="268" t="s">
        <v>443</v>
      </c>
      <c r="I7" s="672"/>
      <c r="J7" s="199" t="s">
        <v>443</v>
      </c>
      <c r="K7" s="202" t="s">
        <v>444</v>
      </c>
      <c r="L7" s="199" t="s">
        <v>444</v>
      </c>
      <c r="M7" s="200" t="s">
        <v>444</v>
      </c>
      <c r="N7" s="199" t="s">
        <v>444</v>
      </c>
      <c r="O7" s="202" t="s">
        <v>445</v>
      </c>
      <c r="P7" s="199" t="s">
        <v>445</v>
      </c>
      <c r="Q7" s="202" t="s">
        <v>446</v>
      </c>
      <c r="R7" s="199" t="s">
        <v>446</v>
      </c>
      <c r="S7" s="199" t="s">
        <v>446</v>
      </c>
      <c r="T7" s="672"/>
      <c r="U7" s="202" t="s">
        <v>447</v>
      </c>
      <c r="V7" s="199" t="s">
        <v>447</v>
      </c>
      <c r="W7" s="200" t="s">
        <v>447</v>
      </c>
      <c r="X7" s="199" t="s">
        <v>447</v>
      </c>
      <c r="Y7" s="202" t="s">
        <v>448</v>
      </c>
      <c r="Z7" s="199" t="s">
        <v>448</v>
      </c>
      <c r="AA7" s="200" t="s">
        <v>448</v>
      </c>
      <c r="AB7" s="199" t="s">
        <v>448</v>
      </c>
      <c r="AC7" s="204" t="s">
        <v>449</v>
      </c>
      <c r="AD7" s="234">
        <v>1</v>
      </c>
      <c r="AE7" s="235">
        <v>2</v>
      </c>
      <c r="AF7" s="236">
        <v>3</v>
      </c>
      <c r="AG7" s="1603"/>
      <c r="AH7" s="1606"/>
      <c r="AI7" s="1609"/>
      <c r="AJ7" s="1612"/>
      <c r="AK7" s="1615"/>
      <c r="AL7" s="1606"/>
      <c r="AM7" s="1585"/>
      <c r="AN7" s="237"/>
    </row>
    <row r="8" spans="2:58" s="18" customFormat="1" ht="30" customHeight="1" x14ac:dyDescent="0.35">
      <c r="B8" s="196"/>
      <c r="C8" s="595">
        <v>1</v>
      </c>
      <c r="D8" s="596" t="s">
        <v>117</v>
      </c>
      <c r="E8" s="597">
        <v>69</v>
      </c>
      <c r="F8" s="597">
        <v>60</v>
      </c>
      <c r="G8" s="598">
        <v>70</v>
      </c>
      <c r="H8" s="402" t="s">
        <v>568</v>
      </c>
      <c r="I8" s="760"/>
      <c r="J8" s="396" t="s">
        <v>568</v>
      </c>
      <c r="K8" s="421" t="s">
        <v>568</v>
      </c>
      <c r="L8" s="421" t="s">
        <v>569</v>
      </c>
      <c r="M8" s="421" t="s">
        <v>568</v>
      </c>
      <c r="N8" s="774" t="s">
        <v>568</v>
      </c>
      <c r="O8" s="774"/>
      <c r="P8" s="421"/>
      <c r="Q8" s="421"/>
      <c r="R8" s="421"/>
      <c r="S8" s="421"/>
      <c r="T8" s="760"/>
      <c r="U8" s="396"/>
      <c r="V8" s="396"/>
      <c r="W8" s="396"/>
      <c r="X8" s="396"/>
      <c r="Y8" s="396"/>
      <c r="Z8" s="396"/>
      <c r="AA8" s="396"/>
      <c r="AB8" s="396"/>
      <c r="AC8" s="396"/>
      <c r="AD8" s="538"/>
      <c r="AE8" s="241"/>
      <c r="AF8" s="745"/>
      <c r="AG8" s="749">
        <f t="shared" ref="AG8:AG18" si="0">COUNT(H8:AF8)</f>
        <v>0</v>
      </c>
      <c r="AH8" s="750">
        <f t="shared" ref="AH8:AH18" si="1">AG8*G8</f>
        <v>0</v>
      </c>
      <c r="AI8" s="427">
        <f t="shared" ref="AI8:AI18" si="2">SUM(H8:AF8)</f>
        <v>0</v>
      </c>
      <c r="AJ8" s="750">
        <f t="shared" ref="AJ8:AJ18" si="3">AI8-AH8</f>
        <v>0</v>
      </c>
      <c r="AK8" s="751" t="e">
        <f t="shared" ref="AK8:AK18" si="4">AI8/AG8</f>
        <v>#DIV/0!</v>
      </c>
      <c r="AL8" s="752" t="e">
        <f t="shared" ref="AL8:AL18" si="5">(AK8/G8)*100</f>
        <v>#DIV/0!</v>
      </c>
      <c r="AM8" s="753" t="e">
        <f t="shared" ref="AM8:AM18" si="6">AK8/25</f>
        <v>#DIV/0!</v>
      </c>
      <c r="AN8" s="197"/>
      <c r="AP8" s="126"/>
      <c r="AQ8" s="126"/>
      <c r="AR8" s="93"/>
      <c r="AS8" s="93"/>
      <c r="AT8" s="93"/>
      <c r="AU8" s="93"/>
      <c r="AV8" s="93"/>
      <c r="AW8" s="93"/>
      <c r="AX8" s="93"/>
      <c r="AY8" s="93"/>
      <c r="AZ8" s="93"/>
      <c r="BA8" s="93"/>
      <c r="BB8" s="93"/>
      <c r="BC8" s="93"/>
      <c r="BD8" s="93"/>
      <c r="BE8" s="93"/>
      <c r="BF8" s="93"/>
    </row>
    <row r="9" spans="2:58" s="18" customFormat="1" ht="30" customHeight="1" x14ac:dyDescent="0.35">
      <c r="B9" s="196"/>
      <c r="C9" s="599">
        <v>2</v>
      </c>
      <c r="D9" s="600" t="s">
        <v>119</v>
      </c>
      <c r="E9" s="570">
        <v>46</v>
      </c>
      <c r="F9" s="570">
        <v>44</v>
      </c>
      <c r="G9" s="409">
        <v>52</v>
      </c>
      <c r="H9" s="405" t="s">
        <v>568</v>
      </c>
      <c r="I9" s="760"/>
      <c r="J9" s="424" t="s">
        <v>569</v>
      </c>
      <c r="K9" s="424" t="s">
        <v>568</v>
      </c>
      <c r="L9" s="424" t="s">
        <v>568</v>
      </c>
      <c r="M9" s="424" t="s">
        <v>568</v>
      </c>
      <c r="N9" s="775" t="s">
        <v>569</v>
      </c>
      <c r="O9" s="775"/>
      <c r="P9" s="424"/>
      <c r="Q9" s="424"/>
      <c r="R9" s="424"/>
      <c r="S9" s="424"/>
      <c r="T9" s="760"/>
      <c r="U9" s="400"/>
      <c r="V9" s="400"/>
      <c r="W9" s="832"/>
      <c r="X9" s="400"/>
      <c r="Y9" s="400"/>
      <c r="Z9" s="400"/>
      <c r="AA9" s="832"/>
      <c r="AB9" s="400"/>
      <c r="AC9" s="400"/>
      <c r="AD9" s="72"/>
      <c r="AE9" s="73"/>
      <c r="AF9" s="118"/>
      <c r="AG9" s="463">
        <f t="shared" si="0"/>
        <v>0</v>
      </c>
      <c r="AH9" s="464">
        <f t="shared" si="1"/>
        <v>0</v>
      </c>
      <c r="AI9" s="424">
        <f t="shared" si="2"/>
        <v>0</v>
      </c>
      <c r="AJ9" s="464">
        <f t="shared" si="3"/>
        <v>0</v>
      </c>
      <c r="AK9" s="439" t="e">
        <f t="shared" si="4"/>
        <v>#DIV/0!</v>
      </c>
      <c r="AL9" s="440" t="e">
        <f t="shared" si="5"/>
        <v>#DIV/0!</v>
      </c>
      <c r="AM9" s="441" t="e">
        <f t="shared" si="6"/>
        <v>#DIV/0!</v>
      </c>
      <c r="AN9" s="197"/>
      <c r="AP9" s="126"/>
      <c r="AQ9" s="126"/>
      <c r="AR9" s="93"/>
      <c r="AS9" s="93"/>
      <c r="AT9" s="93"/>
      <c r="AU9" s="93"/>
      <c r="AV9" s="93"/>
      <c r="AW9" s="93"/>
      <c r="AX9" s="93"/>
      <c r="AY9" s="93"/>
      <c r="AZ9" s="93"/>
      <c r="BA9" s="93"/>
      <c r="BB9" s="93"/>
      <c r="BC9" s="93"/>
      <c r="BD9" s="93"/>
      <c r="BE9" s="93"/>
      <c r="BF9" s="93"/>
    </row>
    <row r="10" spans="2:58" s="18" customFormat="1" ht="30" customHeight="1" x14ac:dyDescent="0.35">
      <c r="B10" s="196"/>
      <c r="C10" s="601">
        <v>3</v>
      </c>
      <c r="D10" s="602" t="s">
        <v>118</v>
      </c>
      <c r="E10" s="590">
        <v>37</v>
      </c>
      <c r="F10" s="590">
        <v>45</v>
      </c>
      <c r="G10" s="452">
        <v>47</v>
      </c>
      <c r="H10" s="406" t="s">
        <v>568</v>
      </c>
      <c r="I10" s="760"/>
      <c r="J10" s="425" t="s">
        <v>568</v>
      </c>
      <c r="K10" s="425" t="s">
        <v>568</v>
      </c>
      <c r="L10" s="425" t="s">
        <v>568</v>
      </c>
      <c r="M10" s="425" t="s">
        <v>569</v>
      </c>
      <c r="N10" s="776" t="s">
        <v>568</v>
      </c>
      <c r="O10" s="777"/>
      <c r="P10" s="425"/>
      <c r="Q10" s="425"/>
      <c r="R10" s="425"/>
      <c r="S10" s="425"/>
      <c r="T10" s="760"/>
      <c r="U10" s="716"/>
      <c r="V10" s="716"/>
      <c r="W10" s="795"/>
      <c r="X10" s="716"/>
      <c r="Y10" s="716"/>
      <c r="Z10" s="716"/>
      <c r="AA10" s="795"/>
      <c r="AB10" s="716"/>
      <c r="AC10" s="716"/>
      <c r="AD10" s="239"/>
      <c r="AE10" s="230"/>
      <c r="AF10" s="240"/>
      <c r="AG10" s="723">
        <f t="shared" si="0"/>
        <v>0</v>
      </c>
      <c r="AH10" s="735">
        <f t="shared" si="1"/>
        <v>0</v>
      </c>
      <c r="AI10" s="425">
        <f t="shared" si="2"/>
        <v>0</v>
      </c>
      <c r="AJ10" s="735">
        <f t="shared" si="3"/>
        <v>0</v>
      </c>
      <c r="AK10" s="436" t="e">
        <f t="shared" si="4"/>
        <v>#DIV/0!</v>
      </c>
      <c r="AL10" s="437" t="e">
        <f t="shared" si="5"/>
        <v>#DIV/0!</v>
      </c>
      <c r="AM10" s="438" t="e">
        <f t="shared" si="6"/>
        <v>#DIV/0!</v>
      </c>
      <c r="AN10" s="197"/>
      <c r="AP10" s="126"/>
      <c r="AQ10" s="114">
        <v>45632</v>
      </c>
      <c r="AR10" s="93" t="s">
        <v>412</v>
      </c>
      <c r="AS10" s="93"/>
      <c r="AT10" s="93"/>
      <c r="AU10" s="93"/>
      <c r="AV10" s="93"/>
      <c r="AW10" s="93"/>
      <c r="AX10" s="93"/>
      <c r="AY10" s="93"/>
      <c r="AZ10" s="93"/>
      <c r="BA10" s="93"/>
      <c r="BB10" s="93"/>
      <c r="BC10" s="93"/>
      <c r="BD10" s="93"/>
      <c r="BE10" s="93"/>
      <c r="BF10" s="93"/>
    </row>
    <row r="11" spans="2:58" s="18" customFormat="1" ht="30" customHeight="1" x14ac:dyDescent="0.35">
      <c r="B11" s="196"/>
      <c r="C11" s="1109">
        <v>4</v>
      </c>
      <c r="D11" s="1106" t="s">
        <v>545</v>
      </c>
      <c r="E11" s="1107"/>
      <c r="F11" s="1107">
        <v>31</v>
      </c>
      <c r="G11" s="1108">
        <v>47</v>
      </c>
      <c r="H11" s="405" t="s">
        <v>568</v>
      </c>
      <c r="I11" s="760"/>
      <c r="J11" s="424" t="s">
        <v>568</v>
      </c>
      <c r="K11" s="424" t="s">
        <v>569</v>
      </c>
      <c r="L11" s="424" t="s">
        <v>568</v>
      </c>
      <c r="M11" s="424" t="s">
        <v>568</v>
      </c>
      <c r="N11" s="775" t="s">
        <v>568</v>
      </c>
      <c r="O11" s="775"/>
      <c r="P11" s="424"/>
      <c r="Q11" s="424"/>
      <c r="R11" s="424"/>
      <c r="S11" s="405"/>
      <c r="T11" s="760"/>
      <c r="U11" s="398"/>
      <c r="V11" s="398"/>
      <c r="W11" s="398"/>
      <c r="X11" s="398"/>
      <c r="Y11" s="398"/>
      <c r="Z11" s="398"/>
      <c r="AA11" s="398"/>
      <c r="AB11" s="398"/>
      <c r="AC11" s="398"/>
      <c r="AD11" s="72"/>
      <c r="AE11" s="73"/>
      <c r="AF11" s="118"/>
      <c r="AG11" s="463">
        <f>COUNT(H11:AF11)</f>
        <v>0</v>
      </c>
      <c r="AH11" s="464">
        <f>AG11*G11</f>
        <v>0</v>
      </c>
      <c r="AI11" s="424">
        <f>SUM(H11:AF11)</f>
        <v>0</v>
      </c>
      <c r="AJ11" s="464">
        <f>AI11-AH11</f>
        <v>0</v>
      </c>
      <c r="AK11" s="439" t="e">
        <f>AI11/AG11</f>
        <v>#DIV/0!</v>
      </c>
      <c r="AL11" s="440" t="e">
        <f>(AK11/G11)*100</f>
        <v>#DIV/0!</v>
      </c>
      <c r="AM11" s="441" t="e">
        <f>AK11/25</f>
        <v>#DIV/0!</v>
      </c>
      <c r="AN11" s="197"/>
      <c r="AR11" s="93"/>
      <c r="AS11" s="93"/>
      <c r="AT11" s="93"/>
      <c r="AU11" s="93"/>
      <c r="AV11" s="93"/>
      <c r="AW11" s="93"/>
      <c r="AX11" s="93"/>
      <c r="AY11" s="93"/>
      <c r="AZ11" s="93"/>
      <c r="BA11" s="93"/>
      <c r="BB11" s="93"/>
      <c r="BC11" s="93"/>
      <c r="BD11" s="93"/>
      <c r="BE11" s="93"/>
      <c r="BF11" s="93"/>
    </row>
    <row r="12" spans="2:58" s="18" customFormat="1" ht="30" customHeight="1" x14ac:dyDescent="0.35">
      <c r="B12" s="196"/>
      <c r="C12" s="601">
        <v>5</v>
      </c>
      <c r="D12" s="603" t="s">
        <v>121</v>
      </c>
      <c r="E12" s="604">
        <v>40</v>
      </c>
      <c r="F12" s="604">
        <v>38</v>
      </c>
      <c r="G12" s="605">
        <v>45</v>
      </c>
      <c r="H12" s="405" t="s">
        <v>568</v>
      </c>
      <c r="I12" s="760"/>
      <c r="J12" s="425" t="s">
        <v>568</v>
      </c>
      <c r="K12" s="425" t="s">
        <v>568</v>
      </c>
      <c r="L12" s="425" t="s">
        <v>569</v>
      </c>
      <c r="M12" s="425" t="s">
        <v>568</v>
      </c>
      <c r="N12" s="777" t="s">
        <v>568</v>
      </c>
      <c r="O12" s="777"/>
      <c r="P12" s="425"/>
      <c r="Q12" s="425"/>
      <c r="R12" s="425"/>
      <c r="S12" s="425"/>
      <c r="T12" s="760"/>
      <c r="U12" s="716"/>
      <c r="V12" s="716"/>
      <c r="W12" s="716"/>
      <c r="X12" s="716"/>
      <c r="Y12" s="716"/>
      <c r="Z12" s="716"/>
      <c r="AA12" s="716"/>
      <c r="AB12" s="716"/>
      <c r="AC12" s="716"/>
      <c r="AD12" s="239"/>
      <c r="AE12" s="230"/>
      <c r="AF12" s="240"/>
      <c r="AG12" s="723">
        <f t="shared" si="0"/>
        <v>0</v>
      </c>
      <c r="AH12" s="735">
        <f t="shared" si="1"/>
        <v>0</v>
      </c>
      <c r="AI12" s="425">
        <f t="shared" si="2"/>
        <v>0</v>
      </c>
      <c r="AJ12" s="735">
        <f t="shared" si="3"/>
        <v>0</v>
      </c>
      <c r="AK12" s="436" t="e">
        <f t="shared" si="4"/>
        <v>#DIV/0!</v>
      </c>
      <c r="AL12" s="437" t="e">
        <f t="shared" si="5"/>
        <v>#DIV/0!</v>
      </c>
      <c r="AM12" s="438" t="e">
        <f t="shared" si="6"/>
        <v>#DIV/0!</v>
      </c>
      <c r="AN12" s="197"/>
      <c r="AP12" s="126"/>
      <c r="AQ12" s="126"/>
      <c r="AR12" s="93"/>
      <c r="AS12" s="93"/>
      <c r="AT12" s="93"/>
      <c r="AU12" s="93"/>
      <c r="AV12" s="93"/>
      <c r="AW12" s="93"/>
      <c r="AX12" s="93"/>
      <c r="AY12" s="93"/>
      <c r="AZ12" s="93"/>
      <c r="BA12" s="93"/>
      <c r="BB12" s="93"/>
      <c r="BC12" s="93"/>
      <c r="BD12" s="93"/>
      <c r="BE12" s="93"/>
      <c r="BF12" s="93"/>
    </row>
    <row r="13" spans="2:58" s="18" customFormat="1" ht="30" customHeight="1" x14ac:dyDescent="0.35">
      <c r="B13" s="196"/>
      <c r="C13" s="1109">
        <v>6</v>
      </c>
      <c r="D13" s="600" t="s">
        <v>120</v>
      </c>
      <c r="E13" s="570">
        <v>38</v>
      </c>
      <c r="F13" s="570">
        <v>40</v>
      </c>
      <c r="G13" s="409">
        <v>36</v>
      </c>
      <c r="H13" s="405"/>
      <c r="I13" s="760"/>
      <c r="J13" s="424" t="s">
        <v>568</v>
      </c>
      <c r="K13" s="424"/>
      <c r="L13" s="424" t="s">
        <v>568</v>
      </c>
      <c r="M13" s="424"/>
      <c r="N13" s="775" t="s">
        <v>568</v>
      </c>
      <c r="O13" s="775"/>
      <c r="P13" s="424"/>
      <c r="Q13" s="424"/>
      <c r="R13" s="424"/>
      <c r="S13" s="424"/>
      <c r="T13" s="760"/>
      <c r="U13" s="398"/>
      <c r="V13" s="398"/>
      <c r="W13" s="832"/>
      <c r="X13" s="398"/>
      <c r="Y13" s="398"/>
      <c r="Z13" s="398"/>
      <c r="AA13" s="832"/>
      <c r="AB13" s="398"/>
      <c r="AC13" s="398"/>
      <c r="AD13" s="72"/>
      <c r="AE13" s="73"/>
      <c r="AF13" s="118"/>
      <c r="AG13" s="780">
        <f t="shared" si="0"/>
        <v>0</v>
      </c>
      <c r="AH13" s="798">
        <f t="shared" si="1"/>
        <v>0</v>
      </c>
      <c r="AI13" s="426">
        <f t="shared" si="2"/>
        <v>0</v>
      </c>
      <c r="AJ13" s="798">
        <f t="shared" si="3"/>
        <v>0</v>
      </c>
      <c r="AK13" s="433" t="e">
        <f t="shared" si="4"/>
        <v>#DIV/0!</v>
      </c>
      <c r="AL13" s="434" t="e">
        <f t="shared" si="5"/>
        <v>#DIV/0!</v>
      </c>
      <c r="AM13" s="435" t="e">
        <f t="shared" si="6"/>
        <v>#DIV/0!</v>
      </c>
      <c r="AN13" s="197"/>
      <c r="AP13" s="126"/>
      <c r="AQ13" s="126"/>
      <c r="AR13" s="93"/>
      <c r="AS13" s="93"/>
      <c r="AT13" s="93"/>
      <c r="AU13" s="93"/>
      <c r="AV13" s="93"/>
      <c r="AW13" s="93"/>
      <c r="AX13" s="93"/>
      <c r="AY13" s="93"/>
      <c r="AZ13" s="93"/>
      <c r="BA13" s="93"/>
      <c r="BB13" s="93"/>
      <c r="BC13" s="93"/>
      <c r="BD13" s="93"/>
      <c r="BE13" s="93"/>
      <c r="BF13" s="93"/>
    </row>
    <row r="14" spans="2:58" s="18" customFormat="1" ht="30" customHeight="1" x14ac:dyDescent="0.35">
      <c r="B14" s="196"/>
      <c r="C14" s="601">
        <v>7</v>
      </c>
      <c r="D14" s="602" t="s">
        <v>123</v>
      </c>
      <c r="E14" s="590">
        <v>35</v>
      </c>
      <c r="F14" s="590">
        <v>33</v>
      </c>
      <c r="G14" s="452">
        <v>36</v>
      </c>
      <c r="H14" s="406" t="s">
        <v>568</v>
      </c>
      <c r="I14" s="760"/>
      <c r="J14" s="425" t="s">
        <v>569</v>
      </c>
      <c r="K14" s="425" t="s">
        <v>568</v>
      </c>
      <c r="L14" s="425" t="s">
        <v>568</v>
      </c>
      <c r="M14" s="425" t="s">
        <v>568</v>
      </c>
      <c r="N14" s="777" t="s">
        <v>569</v>
      </c>
      <c r="O14" s="777"/>
      <c r="P14" s="425"/>
      <c r="Q14" s="425"/>
      <c r="R14" s="425"/>
      <c r="S14" s="406"/>
      <c r="T14" s="760"/>
      <c r="U14" s="399"/>
      <c r="V14" s="399"/>
      <c r="W14" s="795"/>
      <c r="X14" s="399"/>
      <c r="Y14" s="399"/>
      <c r="Z14" s="399"/>
      <c r="AA14" s="795"/>
      <c r="AB14" s="399"/>
      <c r="AC14" s="399"/>
      <c r="AD14" s="239"/>
      <c r="AE14" s="230"/>
      <c r="AF14" s="240"/>
      <c r="AG14" s="723">
        <f t="shared" si="0"/>
        <v>0</v>
      </c>
      <c r="AH14" s="735">
        <f t="shared" si="1"/>
        <v>0</v>
      </c>
      <c r="AI14" s="425">
        <f t="shared" si="2"/>
        <v>0</v>
      </c>
      <c r="AJ14" s="735">
        <f t="shared" si="3"/>
        <v>0</v>
      </c>
      <c r="AK14" s="436" t="e">
        <f t="shared" si="4"/>
        <v>#DIV/0!</v>
      </c>
      <c r="AL14" s="437" t="e">
        <f t="shared" si="5"/>
        <v>#DIV/0!</v>
      </c>
      <c r="AM14" s="438" t="e">
        <f t="shared" si="6"/>
        <v>#DIV/0!</v>
      </c>
      <c r="AN14" s="197"/>
      <c r="AR14" s="93"/>
      <c r="AS14" s="93"/>
      <c r="AT14" s="93"/>
      <c r="AU14" s="93"/>
      <c r="AV14" s="93"/>
      <c r="AW14" s="93"/>
      <c r="AX14" s="93"/>
      <c r="AY14" s="93"/>
      <c r="AZ14" s="93"/>
      <c r="BA14" s="93"/>
      <c r="BB14" s="93"/>
      <c r="BC14" s="93"/>
      <c r="BD14" s="93"/>
      <c r="BE14" s="93"/>
      <c r="BF14" s="93"/>
    </row>
    <row r="15" spans="2:58" s="18" customFormat="1" ht="30" customHeight="1" x14ac:dyDescent="0.35">
      <c r="B15" s="196"/>
      <c r="C15" s="599">
        <v>8</v>
      </c>
      <c r="D15" s="600" t="s">
        <v>124</v>
      </c>
      <c r="E15" s="570">
        <v>30</v>
      </c>
      <c r="F15" s="570">
        <v>33</v>
      </c>
      <c r="G15" s="409">
        <v>31</v>
      </c>
      <c r="H15" s="405" t="s">
        <v>568</v>
      </c>
      <c r="I15" s="760"/>
      <c r="J15" s="424" t="s">
        <v>568</v>
      </c>
      <c r="K15" s="424" t="s">
        <v>568</v>
      </c>
      <c r="L15" s="424" t="s">
        <v>569</v>
      </c>
      <c r="M15" s="424" t="s">
        <v>568</v>
      </c>
      <c r="N15" s="775" t="s">
        <v>568</v>
      </c>
      <c r="O15" s="775"/>
      <c r="P15" s="424"/>
      <c r="Q15" s="424"/>
      <c r="R15" s="424"/>
      <c r="S15" s="424"/>
      <c r="T15" s="760"/>
      <c r="U15" s="398"/>
      <c r="V15" s="398"/>
      <c r="W15" s="832"/>
      <c r="X15" s="398"/>
      <c r="Y15" s="398"/>
      <c r="Z15" s="398"/>
      <c r="AA15" s="832"/>
      <c r="AB15" s="398"/>
      <c r="AC15" s="398"/>
      <c r="AD15" s="72"/>
      <c r="AE15" s="73"/>
      <c r="AF15" s="118"/>
      <c r="AG15" s="463">
        <f t="shared" si="0"/>
        <v>0</v>
      </c>
      <c r="AH15" s="464">
        <f t="shared" si="1"/>
        <v>0</v>
      </c>
      <c r="AI15" s="424">
        <f t="shared" si="2"/>
        <v>0</v>
      </c>
      <c r="AJ15" s="464">
        <f t="shared" si="3"/>
        <v>0</v>
      </c>
      <c r="AK15" s="439" t="e">
        <f t="shared" si="4"/>
        <v>#DIV/0!</v>
      </c>
      <c r="AL15" s="440" t="e">
        <f t="shared" si="5"/>
        <v>#DIV/0!</v>
      </c>
      <c r="AM15" s="441" t="e">
        <f t="shared" si="6"/>
        <v>#DIV/0!</v>
      </c>
      <c r="AN15" s="197"/>
      <c r="AR15" s="93"/>
      <c r="AS15" s="93"/>
      <c r="AT15" s="93"/>
      <c r="AU15" s="93"/>
      <c r="AV15" s="93"/>
      <c r="AW15" s="93"/>
      <c r="AX15" s="93"/>
      <c r="AY15" s="93"/>
      <c r="AZ15" s="93"/>
      <c r="BA15" s="93"/>
      <c r="BB15" s="93"/>
      <c r="BC15" s="93"/>
      <c r="BD15" s="93"/>
      <c r="BE15" s="93"/>
      <c r="BF15" s="93"/>
    </row>
    <row r="16" spans="2:58" s="18" customFormat="1" ht="30" customHeight="1" x14ac:dyDescent="0.35">
      <c r="B16" s="196"/>
      <c r="C16" s="601">
        <v>9</v>
      </c>
      <c r="D16" s="603" t="s">
        <v>125</v>
      </c>
      <c r="E16" s="604">
        <v>21</v>
      </c>
      <c r="F16" s="604">
        <v>25</v>
      </c>
      <c r="G16" s="605">
        <v>24</v>
      </c>
      <c r="H16" s="406" t="s">
        <v>569</v>
      </c>
      <c r="I16" s="760"/>
      <c r="J16" s="425" t="s">
        <v>568</v>
      </c>
      <c r="K16" s="427" t="s">
        <v>568</v>
      </c>
      <c r="L16" s="427" t="s">
        <v>568</v>
      </c>
      <c r="M16" s="427" t="s">
        <v>568</v>
      </c>
      <c r="N16" s="776" t="s">
        <v>568</v>
      </c>
      <c r="O16" s="777"/>
      <c r="P16" s="425"/>
      <c r="Q16" s="425"/>
      <c r="R16" s="425"/>
      <c r="S16" s="406"/>
      <c r="T16" s="760"/>
      <c r="U16" s="399"/>
      <c r="V16" s="399"/>
      <c r="W16" s="795"/>
      <c r="X16" s="399"/>
      <c r="Y16" s="399"/>
      <c r="Z16" s="399"/>
      <c r="AA16" s="795"/>
      <c r="AB16" s="399"/>
      <c r="AC16" s="399"/>
      <c r="AD16" s="239"/>
      <c r="AE16" s="230"/>
      <c r="AF16" s="240"/>
      <c r="AG16" s="723">
        <f t="shared" si="0"/>
        <v>0</v>
      </c>
      <c r="AH16" s="735">
        <f t="shared" si="1"/>
        <v>0</v>
      </c>
      <c r="AI16" s="425">
        <f t="shared" si="2"/>
        <v>0</v>
      </c>
      <c r="AJ16" s="735">
        <f t="shared" si="3"/>
        <v>0</v>
      </c>
      <c r="AK16" s="436" t="e">
        <f t="shared" si="4"/>
        <v>#DIV/0!</v>
      </c>
      <c r="AL16" s="437" t="e">
        <f t="shared" si="5"/>
        <v>#DIV/0!</v>
      </c>
      <c r="AM16" s="438" t="e">
        <f t="shared" si="6"/>
        <v>#DIV/0!</v>
      </c>
      <c r="AN16" s="197"/>
      <c r="AR16" s="93"/>
      <c r="AS16" s="93"/>
      <c r="AT16" s="93"/>
      <c r="AU16" s="93"/>
      <c r="AV16" s="93"/>
      <c r="AW16" s="93"/>
      <c r="AX16" s="93"/>
      <c r="AY16" s="93"/>
      <c r="AZ16" s="93"/>
      <c r="BA16" s="93"/>
      <c r="BB16" s="93"/>
      <c r="BC16" s="93"/>
      <c r="BD16" s="93"/>
      <c r="BE16" s="93"/>
      <c r="BF16" s="93"/>
    </row>
    <row r="17" spans="1:58" s="18" customFormat="1" ht="30" customHeight="1" x14ac:dyDescent="0.35">
      <c r="B17" s="196"/>
      <c r="C17" s="1109">
        <v>10</v>
      </c>
      <c r="D17" s="600" t="s">
        <v>126</v>
      </c>
      <c r="E17" s="570">
        <v>23</v>
      </c>
      <c r="F17" s="570">
        <v>20</v>
      </c>
      <c r="G17" s="409">
        <v>22</v>
      </c>
      <c r="H17" s="405" t="s">
        <v>568</v>
      </c>
      <c r="I17" s="760"/>
      <c r="J17" s="424" t="s">
        <v>569</v>
      </c>
      <c r="K17" s="424" t="s">
        <v>569</v>
      </c>
      <c r="L17" s="424" t="s">
        <v>568</v>
      </c>
      <c r="M17" s="424" t="s">
        <v>568</v>
      </c>
      <c r="N17" s="775" t="s">
        <v>569</v>
      </c>
      <c r="O17" s="775"/>
      <c r="P17" s="424"/>
      <c r="Q17" s="424"/>
      <c r="R17" s="424"/>
      <c r="S17" s="424"/>
      <c r="T17" s="760"/>
      <c r="U17" s="398"/>
      <c r="V17" s="398"/>
      <c r="W17" s="398"/>
      <c r="X17" s="398"/>
      <c r="Y17" s="398"/>
      <c r="Z17" s="398"/>
      <c r="AA17" s="398"/>
      <c r="AB17" s="398"/>
      <c r="AC17" s="398"/>
      <c r="AD17" s="72"/>
      <c r="AE17" s="73"/>
      <c r="AF17" s="118"/>
      <c r="AG17" s="463">
        <f t="shared" si="0"/>
        <v>0</v>
      </c>
      <c r="AH17" s="464">
        <f t="shared" si="1"/>
        <v>0</v>
      </c>
      <c r="AI17" s="424">
        <f t="shared" si="2"/>
        <v>0</v>
      </c>
      <c r="AJ17" s="464">
        <f t="shared" si="3"/>
        <v>0</v>
      </c>
      <c r="AK17" s="439" t="e">
        <f t="shared" si="4"/>
        <v>#DIV/0!</v>
      </c>
      <c r="AL17" s="440" t="e">
        <f t="shared" si="5"/>
        <v>#DIV/0!</v>
      </c>
      <c r="AM17" s="441" t="e">
        <f t="shared" si="6"/>
        <v>#DIV/0!</v>
      </c>
      <c r="AN17" s="197"/>
      <c r="AR17" s="93"/>
      <c r="AS17" s="93"/>
      <c r="AT17" s="93"/>
      <c r="AU17" s="93"/>
      <c r="AV17" s="93"/>
      <c r="AW17" s="93"/>
      <c r="AX17" s="93"/>
      <c r="AY17" s="93"/>
      <c r="AZ17" s="93"/>
      <c r="BA17" s="93"/>
      <c r="BB17" s="93"/>
      <c r="BC17" s="93"/>
      <c r="BD17" s="93"/>
      <c r="BE17" s="93"/>
      <c r="BF17" s="93"/>
    </row>
    <row r="18" spans="1:58" s="10" customFormat="1" ht="30" customHeight="1" thickBot="1" x14ac:dyDescent="0.4">
      <c r="B18" s="165"/>
      <c r="C18" s="1113">
        <v>11</v>
      </c>
      <c r="D18" s="606" t="s">
        <v>122</v>
      </c>
      <c r="E18" s="607"/>
      <c r="F18" s="607">
        <v>36</v>
      </c>
      <c r="G18" s="608">
        <v>21</v>
      </c>
      <c r="H18" s="408" t="s">
        <v>569</v>
      </c>
      <c r="I18" s="760"/>
      <c r="J18" s="429" t="s">
        <v>568</v>
      </c>
      <c r="K18" s="429" t="s">
        <v>568</v>
      </c>
      <c r="L18" s="429" t="s">
        <v>568</v>
      </c>
      <c r="M18" s="429" t="s">
        <v>569</v>
      </c>
      <c r="N18" s="778" t="s">
        <v>568</v>
      </c>
      <c r="O18" s="778"/>
      <c r="P18" s="429"/>
      <c r="Q18" s="429"/>
      <c r="R18" s="429"/>
      <c r="S18" s="429"/>
      <c r="T18" s="760"/>
      <c r="U18" s="839"/>
      <c r="V18" s="839"/>
      <c r="W18" s="839"/>
      <c r="X18" s="839"/>
      <c r="Y18" s="839"/>
      <c r="Z18" s="839"/>
      <c r="AA18" s="839"/>
      <c r="AB18" s="839"/>
      <c r="AC18" s="839"/>
      <c r="AD18" s="539"/>
      <c r="AE18" s="242"/>
      <c r="AF18" s="740"/>
      <c r="AG18" s="724">
        <f t="shared" si="0"/>
        <v>0</v>
      </c>
      <c r="AH18" s="754">
        <f t="shared" si="1"/>
        <v>0</v>
      </c>
      <c r="AI18" s="429">
        <f t="shared" si="2"/>
        <v>0</v>
      </c>
      <c r="AJ18" s="754">
        <f t="shared" si="3"/>
        <v>0</v>
      </c>
      <c r="AK18" s="755" t="e">
        <f t="shared" si="4"/>
        <v>#DIV/0!</v>
      </c>
      <c r="AL18" s="756" t="e">
        <f t="shared" si="5"/>
        <v>#DIV/0!</v>
      </c>
      <c r="AM18" s="757" t="e">
        <f t="shared" si="6"/>
        <v>#DIV/0!</v>
      </c>
      <c r="AN18" s="159"/>
      <c r="AR18" s="93"/>
      <c r="AS18" s="93"/>
      <c r="AT18" s="93"/>
      <c r="AU18" s="93"/>
      <c r="AV18" s="93"/>
      <c r="AW18" s="93"/>
      <c r="AX18" s="93"/>
      <c r="AY18" s="93"/>
      <c r="AZ18" s="93"/>
      <c r="BA18" s="93"/>
      <c r="BB18" s="93"/>
      <c r="BC18" s="93"/>
      <c r="BD18" s="93"/>
      <c r="BE18" s="93"/>
      <c r="BF18" s="93"/>
    </row>
    <row r="19" spans="1:58" s="10" customFormat="1" ht="24.95" customHeight="1" thickBot="1" x14ac:dyDescent="0.4">
      <c r="B19" s="165"/>
      <c r="C19" s="1919" t="s">
        <v>457</v>
      </c>
      <c r="D19" s="1920"/>
      <c r="E19" s="1920"/>
      <c r="F19" s="1920"/>
      <c r="G19" s="1921"/>
      <c r="H19" s="771">
        <f>COUNT(H4:H18)</f>
        <v>0</v>
      </c>
      <c r="I19" s="762"/>
      <c r="J19" s="771">
        <f t="shared" ref="J19:S19" si="7">COUNT(J4:J18)</f>
        <v>0</v>
      </c>
      <c r="K19" s="771">
        <f t="shared" si="7"/>
        <v>0</v>
      </c>
      <c r="L19" s="771">
        <f t="shared" si="7"/>
        <v>0</v>
      </c>
      <c r="M19" s="771">
        <f t="shared" si="7"/>
        <v>0</v>
      </c>
      <c r="N19" s="771">
        <f t="shared" si="7"/>
        <v>0</v>
      </c>
      <c r="O19" s="771">
        <f t="shared" si="7"/>
        <v>0</v>
      </c>
      <c r="P19" s="771">
        <f t="shared" si="7"/>
        <v>0</v>
      </c>
      <c r="Q19" s="771">
        <f t="shared" si="7"/>
        <v>0</v>
      </c>
      <c r="R19" s="771">
        <f t="shared" si="7"/>
        <v>0</v>
      </c>
      <c r="S19" s="771">
        <f t="shared" si="7"/>
        <v>0</v>
      </c>
      <c r="T19" s="762"/>
      <c r="U19" s="771">
        <f t="shared" ref="U19:AC19" si="8">COUNT(U4:U18)</f>
        <v>0</v>
      </c>
      <c r="V19" s="771">
        <f t="shared" si="8"/>
        <v>0</v>
      </c>
      <c r="W19" s="771">
        <f t="shared" si="8"/>
        <v>0</v>
      </c>
      <c r="X19" s="771">
        <f t="shared" si="8"/>
        <v>0</v>
      </c>
      <c r="Y19" s="771">
        <f t="shared" si="8"/>
        <v>0</v>
      </c>
      <c r="Z19" s="771">
        <f t="shared" si="8"/>
        <v>0</v>
      </c>
      <c r="AA19" s="771">
        <f t="shared" si="8"/>
        <v>0</v>
      </c>
      <c r="AB19" s="771">
        <f t="shared" si="8"/>
        <v>0</v>
      </c>
      <c r="AC19" s="771">
        <f t="shared" si="8"/>
        <v>0</v>
      </c>
      <c r="AD19" s="285"/>
      <c r="AE19" s="285"/>
      <c r="AF19" s="285"/>
      <c r="AG19" s="769">
        <f>AVERAGE(AG4:AG18)</f>
        <v>0</v>
      </c>
      <c r="AH19" s="770">
        <f>SUM(AH4:AH18)</f>
        <v>0</v>
      </c>
      <c r="AI19" s="770">
        <f t="shared" ref="AI19:AJ19" si="9">SUM(AI4:AI18)</f>
        <v>0</v>
      </c>
      <c r="AJ19" s="770">
        <f t="shared" si="9"/>
        <v>0</v>
      </c>
      <c r="AK19" s="845"/>
      <c r="AL19" s="772" t="e">
        <f>MAX(AL4:AL18)</f>
        <v>#DIV/0!</v>
      </c>
      <c r="AM19" s="773"/>
      <c r="AN19" s="159"/>
      <c r="AR19" s="93"/>
      <c r="AS19" s="93"/>
      <c r="AT19" s="93"/>
      <c r="AU19" s="93"/>
      <c r="AV19" s="93"/>
      <c r="AW19" s="93"/>
      <c r="AX19" s="93"/>
      <c r="AY19" s="93"/>
      <c r="AZ19" s="93"/>
      <c r="BA19" s="93"/>
      <c r="BB19" s="93"/>
      <c r="BC19" s="93"/>
      <c r="BD19" s="93"/>
      <c r="BE19" s="93"/>
      <c r="BF19" s="93"/>
    </row>
    <row r="20" spans="1:58" s="10" customFormat="1" ht="24.95" customHeight="1" thickBot="1" x14ac:dyDescent="0.4">
      <c r="B20" s="165"/>
      <c r="C20" s="166"/>
      <c r="D20" s="166"/>
      <c r="E20" s="167"/>
      <c r="F20" s="167"/>
      <c r="G20" s="167"/>
      <c r="H20" s="127"/>
      <c r="I20" s="127"/>
      <c r="J20" s="127"/>
      <c r="K20" s="127"/>
      <c r="L20" s="127"/>
      <c r="M20" s="127"/>
      <c r="N20" s="127"/>
      <c r="O20" s="127"/>
      <c r="P20" s="127"/>
      <c r="Q20" s="127"/>
      <c r="R20" s="127"/>
      <c r="S20" s="127"/>
      <c r="T20" s="127"/>
      <c r="U20" s="127"/>
      <c r="V20" s="127"/>
      <c r="W20" s="127"/>
      <c r="X20" s="127"/>
      <c r="Y20" s="127"/>
      <c r="Z20" s="127"/>
      <c r="AA20" s="127"/>
      <c r="AB20" s="127"/>
      <c r="AC20" s="127"/>
      <c r="AG20" s="168"/>
      <c r="AH20" s="169"/>
      <c r="AI20" s="169"/>
      <c r="AJ20" s="169"/>
      <c r="AK20" s="169"/>
      <c r="AL20" s="169"/>
      <c r="AM20" s="27"/>
      <c r="AN20" s="159"/>
      <c r="AR20" s="93"/>
      <c r="AS20" s="93"/>
      <c r="AT20" s="93"/>
      <c r="AU20" s="93"/>
      <c r="AV20" s="93"/>
      <c r="AW20" s="93"/>
      <c r="AX20" s="93"/>
      <c r="AY20" s="93"/>
      <c r="AZ20" s="93"/>
      <c r="BA20" s="93"/>
      <c r="BB20" s="93"/>
      <c r="BC20" s="93"/>
      <c r="BD20" s="93"/>
      <c r="BE20" s="93"/>
      <c r="BF20" s="93"/>
    </row>
    <row r="21" spans="1:58" ht="33.6" customHeight="1" thickBot="1" x14ac:dyDescent="0.4">
      <c r="A21" s="10"/>
      <c r="B21" s="154"/>
      <c r="C21" s="1922"/>
      <c r="D21" s="1922"/>
      <c r="E21" s="26"/>
      <c r="F21" s="26"/>
      <c r="G21" s="1472" t="s">
        <v>523</v>
      </c>
      <c r="H21" s="1473"/>
      <c r="I21" s="1473"/>
      <c r="J21" s="1473"/>
      <c r="K21" s="1473"/>
      <c r="L21" s="1473"/>
      <c r="M21" s="1473"/>
      <c r="N21" s="1473"/>
      <c r="O21" s="1473"/>
      <c r="P21" s="1473"/>
      <c r="Q21" s="1473"/>
      <c r="R21" s="1473"/>
      <c r="S21" s="1473"/>
      <c r="T21" s="1473"/>
      <c r="U21" s="1473"/>
      <c r="V21" s="1473"/>
      <c r="W21" s="1473"/>
      <c r="X21" s="1473"/>
      <c r="Y21" s="1473"/>
      <c r="Z21" s="1473"/>
      <c r="AA21" s="1473"/>
      <c r="AB21" s="1473"/>
      <c r="AC21" s="1473"/>
      <c r="AD21" s="1473"/>
      <c r="AE21" s="1473"/>
      <c r="AF21" s="1473"/>
      <c r="AG21" s="1473"/>
      <c r="AH21" s="1473"/>
      <c r="AI21" s="1473"/>
      <c r="AJ21" s="1474"/>
      <c r="AK21" s="1509"/>
      <c r="AL21" s="1509"/>
      <c r="AM21" s="1509"/>
      <c r="AN21" s="155"/>
      <c r="AO21" s="10"/>
      <c r="AR21" s="93"/>
      <c r="AS21" s="93"/>
      <c r="AT21" s="93"/>
      <c r="AV21" s="93"/>
      <c r="AW21" s="93"/>
      <c r="AX21" s="93"/>
      <c r="AY21" s="93"/>
      <c r="AZ21" s="93"/>
      <c r="BA21" s="93"/>
      <c r="BB21" s="93"/>
      <c r="BC21" s="93"/>
      <c r="BD21" s="93"/>
      <c r="BE21" s="93"/>
      <c r="BF21" s="93"/>
    </row>
    <row r="22" spans="1:58" ht="30" customHeight="1" x14ac:dyDescent="0.35">
      <c r="A22" s="10"/>
      <c r="B22" s="154"/>
      <c r="C22" s="1505"/>
      <c r="D22" s="1505"/>
      <c r="E22" s="988"/>
      <c r="F22" s="988"/>
      <c r="G22" s="995" t="s">
        <v>4</v>
      </c>
      <c r="H22" s="420">
        <v>0</v>
      </c>
      <c r="I22" s="996"/>
      <c r="J22" s="420"/>
      <c r="K22" s="421"/>
      <c r="L22" s="420"/>
      <c r="M22" s="421"/>
      <c r="N22" s="420"/>
      <c r="O22" s="421"/>
      <c r="P22" s="420"/>
      <c r="Q22" s="421"/>
      <c r="R22" s="420"/>
      <c r="S22" s="420"/>
      <c r="T22" s="996"/>
      <c r="U22" s="421"/>
      <c r="V22" s="420"/>
      <c r="W22" s="421"/>
      <c r="X22" s="420"/>
      <c r="Y22" s="421"/>
      <c r="Z22" s="420"/>
      <c r="AA22" s="421"/>
      <c r="AB22" s="420"/>
      <c r="AC22" s="421"/>
      <c r="AD22" s="368"/>
      <c r="AE22" s="368"/>
      <c r="AF22" s="368"/>
      <c r="AG22" s="1935" t="s">
        <v>4</v>
      </c>
      <c r="AH22" s="1935"/>
      <c r="AI22" s="1936"/>
      <c r="AJ22" s="1937"/>
      <c r="AK22" s="1509"/>
      <c r="AL22" s="1509"/>
      <c r="AM22" s="1509"/>
      <c r="AN22" s="155"/>
      <c r="AR22" s="93"/>
      <c r="AS22" s="93"/>
      <c r="AT22" s="93"/>
      <c r="AU22" s="93"/>
      <c r="AV22" s="93"/>
      <c r="AW22" s="93"/>
      <c r="AX22" s="93"/>
      <c r="AY22" s="93"/>
      <c r="AZ22" s="93"/>
      <c r="BA22" s="93"/>
      <c r="BB22" s="93"/>
      <c r="BC22" s="93"/>
      <c r="BD22" s="93"/>
      <c r="BE22" s="93"/>
      <c r="BF22" s="93"/>
    </row>
    <row r="23" spans="1:58" ht="30" customHeight="1" thickBot="1" x14ac:dyDescent="0.4">
      <c r="B23" s="154"/>
      <c r="C23" s="1505"/>
      <c r="D23" s="1505"/>
      <c r="E23" s="989"/>
      <c r="F23" s="989"/>
      <c r="G23" s="998" t="s">
        <v>3</v>
      </c>
      <c r="H23" s="424">
        <v>0</v>
      </c>
      <c r="I23" s="999"/>
      <c r="J23" s="424"/>
      <c r="K23" s="425"/>
      <c r="L23" s="424"/>
      <c r="M23" s="425"/>
      <c r="N23" s="424"/>
      <c r="O23" s="425"/>
      <c r="P23" s="424"/>
      <c r="Q23" s="425"/>
      <c r="R23" s="424"/>
      <c r="S23" s="424"/>
      <c r="T23" s="999"/>
      <c r="U23" s="425"/>
      <c r="V23" s="424"/>
      <c r="W23" s="425"/>
      <c r="X23" s="424"/>
      <c r="Y23" s="425"/>
      <c r="Z23" s="424"/>
      <c r="AA23" s="425"/>
      <c r="AB23" s="424"/>
      <c r="AC23" s="425"/>
      <c r="AD23" s="1000"/>
      <c r="AE23" s="1000"/>
      <c r="AF23" s="1000"/>
      <c r="AG23" s="1938" t="s">
        <v>3</v>
      </c>
      <c r="AH23" s="1938"/>
      <c r="AI23" s="1939"/>
      <c r="AJ23" s="1937"/>
      <c r="AK23" s="1509"/>
      <c r="AL23" s="1509"/>
      <c r="AM23" s="1509"/>
      <c r="AN23" s="155"/>
      <c r="AR23" s="93"/>
      <c r="AS23" s="93"/>
      <c r="AT23" s="93"/>
      <c r="AU23" s="93"/>
      <c r="AV23" s="93"/>
      <c r="AW23" s="93"/>
      <c r="AX23" s="93"/>
      <c r="AY23" s="93"/>
      <c r="AZ23" s="93"/>
      <c r="BA23" s="93"/>
      <c r="BB23" s="93"/>
      <c r="BC23" s="93"/>
      <c r="BD23" s="93"/>
      <c r="BE23" s="93"/>
      <c r="BF23" s="93"/>
    </row>
    <row r="24" spans="1:58" ht="30" customHeight="1" x14ac:dyDescent="0.35">
      <c r="B24" s="154"/>
      <c r="C24" s="991"/>
      <c r="D24" s="198"/>
      <c r="E24" s="26"/>
      <c r="F24" s="26"/>
      <c r="G24" s="990" t="s">
        <v>127</v>
      </c>
      <c r="H24" s="426">
        <v>0</v>
      </c>
      <c r="I24" s="997"/>
      <c r="J24" s="426"/>
      <c r="K24" s="427"/>
      <c r="L24" s="426"/>
      <c r="M24" s="427"/>
      <c r="N24" s="426"/>
      <c r="O24" s="427"/>
      <c r="P24" s="426"/>
      <c r="Q24" s="427"/>
      <c r="R24" s="426"/>
      <c r="S24" s="426"/>
      <c r="T24" s="730"/>
      <c r="U24" s="427"/>
      <c r="V24" s="426"/>
      <c r="W24" s="427"/>
      <c r="X24" s="426"/>
      <c r="Y24" s="427"/>
      <c r="Z24" s="426"/>
      <c r="AA24" s="427"/>
      <c r="AB24" s="426"/>
      <c r="AC24" s="427"/>
      <c r="AD24" s="695"/>
      <c r="AE24" s="695"/>
      <c r="AF24" s="695"/>
      <c r="AG24" s="1940" t="s">
        <v>127</v>
      </c>
      <c r="AH24" s="1940"/>
      <c r="AI24" s="1940"/>
      <c r="AJ24" s="1499"/>
      <c r="AK24" s="1509"/>
      <c r="AL24" s="1509"/>
      <c r="AM24" s="1509"/>
      <c r="AN24" s="155"/>
      <c r="AR24" s="93"/>
      <c r="AS24" s="93"/>
      <c r="AT24" s="93"/>
      <c r="AU24" s="93"/>
      <c r="AV24" s="93"/>
      <c r="AW24" s="93"/>
      <c r="AX24" s="93"/>
      <c r="AY24" s="93"/>
      <c r="AZ24" s="93"/>
      <c r="BA24" s="93"/>
      <c r="BB24" s="93"/>
      <c r="BC24" s="93"/>
      <c r="BD24" s="93"/>
      <c r="BE24" s="93"/>
      <c r="BF24" s="93"/>
    </row>
    <row r="25" spans="1:58" s="8" customFormat="1" ht="99.95" customHeight="1" x14ac:dyDescent="0.35">
      <c r="B25" s="156"/>
      <c r="C25" s="991"/>
      <c r="D25" s="198"/>
      <c r="E25" s="26"/>
      <c r="F25" s="26"/>
      <c r="G25" s="700">
        <f>AVERAGE(H25:AC25)</f>
        <v>1</v>
      </c>
      <c r="H25" s="446">
        <v>1</v>
      </c>
      <c r="I25" s="508" t="s">
        <v>29</v>
      </c>
      <c r="J25" s="446"/>
      <c r="K25" s="507"/>
      <c r="L25" s="446"/>
      <c r="M25" s="507"/>
      <c r="N25" s="446"/>
      <c r="O25" s="507"/>
      <c r="P25" s="446"/>
      <c r="Q25" s="507"/>
      <c r="R25" s="446"/>
      <c r="S25" s="446"/>
      <c r="T25" s="508" t="s">
        <v>29</v>
      </c>
      <c r="U25" s="507"/>
      <c r="V25" s="446"/>
      <c r="W25" s="507"/>
      <c r="X25" s="446"/>
      <c r="Y25" s="507"/>
      <c r="Z25" s="446"/>
      <c r="AA25" s="507"/>
      <c r="AB25" s="446"/>
      <c r="AC25" s="507"/>
      <c r="AD25" s="1578"/>
      <c r="AE25" s="1578"/>
      <c r="AF25" s="1578"/>
      <c r="AG25" s="1579">
        <f>SUM(H25:AC25)</f>
        <v>1</v>
      </c>
      <c r="AH25" s="1580"/>
      <c r="AI25" s="1581"/>
      <c r="AJ25" s="1499"/>
      <c r="AK25" s="1509"/>
      <c r="AL25" s="1509"/>
      <c r="AM25" s="1509"/>
      <c r="AN25" s="155"/>
      <c r="AR25" s="93"/>
      <c r="AS25" s="93"/>
      <c r="AT25" s="93"/>
      <c r="AU25" s="93"/>
      <c r="AV25" s="93"/>
      <c r="AW25" s="93"/>
      <c r="AX25" s="93"/>
      <c r="AY25" s="93"/>
      <c r="AZ25" s="93"/>
      <c r="BA25" s="93"/>
      <c r="BB25" s="93"/>
      <c r="BC25" s="93"/>
      <c r="BD25" s="93"/>
      <c r="BE25" s="93"/>
      <c r="BF25" s="93"/>
    </row>
    <row r="26" spans="1:58" ht="30" customHeight="1" thickBot="1" x14ac:dyDescent="0.4">
      <c r="B26" s="154"/>
      <c r="C26" s="991"/>
      <c r="D26" s="198"/>
      <c r="E26" s="26"/>
      <c r="F26" s="26"/>
      <c r="G26" s="477" t="s">
        <v>494</v>
      </c>
      <c r="H26" s="291">
        <v>1</v>
      </c>
      <c r="I26" s="291">
        <v>2</v>
      </c>
      <c r="J26" s="291">
        <v>3</v>
      </c>
      <c r="K26" s="291">
        <v>4</v>
      </c>
      <c r="L26" s="291">
        <v>5</v>
      </c>
      <c r="M26" s="291">
        <v>6</v>
      </c>
      <c r="N26" s="291">
        <v>7</v>
      </c>
      <c r="O26" s="291">
        <v>8</v>
      </c>
      <c r="P26" s="291">
        <v>9</v>
      </c>
      <c r="Q26" s="291">
        <v>10</v>
      </c>
      <c r="R26" s="291">
        <v>11</v>
      </c>
      <c r="S26" s="291">
        <v>12</v>
      </c>
      <c r="T26" s="291">
        <v>13</v>
      </c>
      <c r="U26" s="291">
        <v>14</v>
      </c>
      <c r="V26" s="291">
        <v>15</v>
      </c>
      <c r="W26" s="291">
        <v>16</v>
      </c>
      <c r="X26" s="291">
        <v>17</v>
      </c>
      <c r="Y26" s="291">
        <v>18</v>
      </c>
      <c r="Z26" s="291">
        <v>19</v>
      </c>
      <c r="AA26" s="291">
        <v>20</v>
      </c>
      <c r="AB26" s="291">
        <v>21</v>
      </c>
      <c r="AC26" s="291">
        <v>22</v>
      </c>
      <c r="AD26" s="292"/>
      <c r="AE26" s="292"/>
      <c r="AF26" s="292"/>
      <c r="AG26" s="1934"/>
      <c r="AH26" s="1934"/>
      <c r="AI26" s="1934"/>
      <c r="AJ26" s="256"/>
      <c r="AK26" s="1509"/>
      <c r="AL26" s="1509"/>
      <c r="AM26" s="1509"/>
      <c r="AN26" s="155"/>
      <c r="AR26" s="93"/>
      <c r="AS26" s="93"/>
      <c r="AT26" s="93"/>
      <c r="AU26" s="93"/>
      <c r="AV26" s="93"/>
      <c r="AW26" s="93"/>
      <c r="AX26" s="93"/>
      <c r="AY26" s="93"/>
      <c r="AZ26" s="93"/>
      <c r="BA26" s="93"/>
      <c r="BB26" s="93"/>
      <c r="BC26" s="93"/>
      <c r="BD26" s="93"/>
      <c r="BE26" s="93"/>
      <c r="BF26" s="93"/>
    </row>
    <row r="27" spans="1:58" ht="18" customHeight="1" x14ac:dyDescent="0.35">
      <c r="B27" s="154"/>
      <c r="C27" s="188"/>
      <c r="D27" s="125"/>
      <c r="E27" s="125"/>
      <c r="F27" s="125"/>
      <c r="G27" s="125"/>
      <c r="H27" s="9"/>
      <c r="I27" s="9"/>
      <c r="J27" s="9"/>
      <c r="K27" s="9"/>
      <c r="L27" s="9"/>
      <c r="M27" s="9"/>
      <c r="N27" s="9"/>
      <c r="O27" s="9"/>
      <c r="P27" s="9"/>
      <c r="Q27" s="9"/>
      <c r="R27" s="9"/>
      <c r="S27" s="9"/>
      <c r="T27" s="9"/>
      <c r="U27" s="9"/>
      <c r="V27" s="9"/>
      <c r="W27" s="9"/>
      <c r="X27" s="9"/>
      <c r="Y27" s="9"/>
      <c r="Z27" s="9"/>
      <c r="AA27" s="9"/>
      <c r="AB27" s="9"/>
      <c r="AC27" s="9"/>
      <c r="AI27" s="4"/>
      <c r="AN27" s="155"/>
      <c r="AQ27" s="8"/>
      <c r="AR27" s="93"/>
      <c r="AS27" s="93"/>
      <c r="AT27" s="93"/>
      <c r="AU27" s="93"/>
      <c r="AV27" s="93"/>
      <c r="AW27" s="93"/>
      <c r="AX27" s="93"/>
      <c r="AY27" s="93"/>
      <c r="AZ27" s="93"/>
      <c r="BA27" s="93"/>
      <c r="BB27" s="93"/>
      <c r="BC27" s="93"/>
      <c r="BD27" s="93"/>
      <c r="BE27" s="93"/>
      <c r="BF27" s="93"/>
    </row>
    <row r="28" spans="1:58" ht="12.75" customHeight="1" x14ac:dyDescent="0.35">
      <c r="B28" s="160"/>
      <c r="C28" s="161"/>
      <c r="D28" s="161"/>
      <c r="E28" s="161"/>
      <c r="F28" s="161"/>
      <c r="G28" s="162"/>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2"/>
      <c r="AH28" s="162"/>
      <c r="AI28" s="180"/>
      <c r="AJ28" s="162"/>
      <c r="AK28" s="162"/>
      <c r="AL28" s="161"/>
      <c r="AM28" s="162"/>
      <c r="AN28" s="163"/>
      <c r="AR28" s="93"/>
      <c r="AS28" s="93"/>
      <c r="AT28" s="93"/>
      <c r="AU28" s="93"/>
      <c r="AV28" s="93"/>
      <c r="AW28" s="93"/>
      <c r="AX28" s="93"/>
      <c r="AY28" s="93"/>
      <c r="AZ28" s="93"/>
      <c r="BA28" s="93"/>
      <c r="BB28" s="93"/>
      <c r="BC28" s="93"/>
      <c r="BD28" s="93"/>
      <c r="BE28" s="93"/>
      <c r="BF28" s="93"/>
    </row>
    <row r="29" spans="1:58" ht="24.95" customHeight="1" x14ac:dyDescent="0.35">
      <c r="AQ29" s="8"/>
      <c r="AR29" s="93"/>
      <c r="AS29" s="93"/>
      <c r="AT29" s="93"/>
      <c r="AU29" s="93"/>
      <c r="AV29" s="93"/>
      <c r="AW29" s="93"/>
      <c r="AX29" s="93"/>
      <c r="AY29" s="93"/>
      <c r="AZ29" s="93"/>
      <c r="BA29" s="93"/>
      <c r="BB29" s="93"/>
      <c r="BC29" s="93"/>
      <c r="BD29" s="93"/>
      <c r="BE29" s="93"/>
      <c r="BF29" s="93"/>
    </row>
    <row r="30" spans="1:58" ht="12.75" customHeight="1" x14ac:dyDescent="0.35">
      <c r="AR30" s="93"/>
      <c r="AS30" s="93"/>
      <c r="AT30" s="93"/>
      <c r="AU30" s="93"/>
      <c r="AV30" s="93"/>
      <c r="AW30" s="93"/>
      <c r="AX30" s="93"/>
      <c r="AY30" s="93"/>
      <c r="AZ30" s="93"/>
      <c r="BA30" s="93"/>
      <c r="BB30" s="93"/>
      <c r="BC30" s="93"/>
      <c r="BD30" s="93"/>
      <c r="BE30" s="93"/>
      <c r="BF30" s="93"/>
    </row>
    <row r="31" spans="1:58" ht="23.25" x14ac:dyDescent="0.35">
      <c r="AQ31" s="8"/>
      <c r="AR31" s="93"/>
      <c r="AS31" s="93"/>
      <c r="AT31" s="93"/>
      <c r="AU31" s="93"/>
      <c r="AV31" s="93"/>
      <c r="AW31" s="93"/>
      <c r="AX31" s="93"/>
      <c r="AY31" s="93"/>
    </row>
    <row r="32" spans="1:58" ht="23.25" x14ac:dyDescent="0.35">
      <c r="AR32" s="93"/>
      <c r="AS32" s="93"/>
      <c r="AT32" s="93"/>
      <c r="AU32" s="93"/>
      <c r="AV32" s="93"/>
      <c r="AW32" s="93"/>
      <c r="AX32" s="93"/>
      <c r="AY32" s="93"/>
    </row>
    <row r="33" spans="43:51" ht="23.25" x14ac:dyDescent="0.35">
      <c r="AQ33" s="8"/>
      <c r="AR33" s="93"/>
      <c r="AS33" s="93"/>
      <c r="AT33" s="93"/>
      <c r="AU33" s="93"/>
      <c r="AV33" s="93"/>
      <c r="AW33" s="93"/>
      <c r="AX33" s="93"/>
      <c r="AY33" s="93"/>
    </row>
    <row r="34" spans="43:51" ht="23.25" x14ac:dyDescent="0.35">
      <c r="AR34" s="93"/>
      <c r="AS34" s="93"/>
      <c r="AT34" s="93"/>
      <c r="AU34" s="93"/>
      <c r="AV34" s="93"/>
      <c r="AW34" s="93"/>
      <c r="AX34" s="93"/>
      <c r="AY34" s="93"/>
    </row>
    <row r="35" spans="43:51" ht="23.25" x14ac:dyDescent="0.35">
      <c r="AQ35" s="8"/>
      <c r="AR35" s="93"/>
      <c r="AS35" s="93"/>
      <c r="AT35" s="93"/>
      <c r="AU35" s="93"/>
      <c r="AV35" s="93"/>
      <c r="AW35" s="93"/>
      <c r="AX35" s="93"/>
      <c r="AY35" s="93"/>
    </row>
    <row r="36" spans="43:51" ht="23.25" x14ac:dyDescent="0.35">
      <c r="AR36" s="93"/>
      <c r="AS36" s="93"/>
      <c r="AT36" s="93"/>
      <c r="AU36" s="93"/>
      <c r="AV36" s="93"/>
      <c r="AW36" s="93"/>
      <c r="AX36" s="93"/>
      <c r="AY36" s="93"/>
    </row>
    <row r="37" spans="43:51" ht="23.25" x14ac:dyDescent="0.35">
      <c r="AQ37" s="8"/>
      <c r="AR37" s="93"/>
      <c r="AS37" s="93"/>
      <c r="AT37" s="93"/>
      <c r="AU37" s="93"/>
      <c r="AV37" s="93"/>
      <c r="AW37" s="93"/>
      <c r="AX37" s="93"/>
      <c r="AY37" s="93"/>
    </row>
    <row r="38" spans="43:51" ht="23.25" x14ac:dyDescent="0.35">
      <c r="AR38" s="93"/>
      <c r="AS38" s="93"/>
      <c r="AT38" s="93"/>
      <c r="AU38" s="93"/>
      <c r="AV38" s="93"/>
      <c r="AW38" s="93"/>
      <c r="AX38" s="93"/>
      <c r="AY38" s="93"/>
    </row>
    <row r="39" spans="43:51" ht="23.25" x14ac:dyDescent="0.35">
      <c r="AQ39" s="8"/>
      <c r="AR39" s="93"/>
      <c r="AS39" s="93"/>
      <c r="AT39" s="93"/>
      <c r="AU39" s="93"/>
      <c r="AV39" s="93"/>
      <c r="AW39" s="93"/>
      <c r="AX39" s="93"/>
      <c r="AY39" s="93"/>
    </row>
  </sheetData>
  <sortState xmlns:xlrd2="http://schemas.microsoft.com/office/spreadsheetml/2017/richdata2" ref="D8:AM18">
    <sortCondition descending="1" ref="G8:G18"/>
  </sortState>
  <mergeCells count="49">
    <mergeCell ref="AG26:AI26"/>
    <mergeCell ref="AD25:AF25"/>
    <mergeCell ref="AG3:AM3"/>
    <mergeCell ref="AD4:AF6"/>
    <mergeCell ref="AG4:AG7"/>
    <mergeCell ref="AH4:AH7"/>
    <mergeCell ref="AI4:AI7"/>
    <mergeCell ref="AK21:AM26"/>
    <mergeCell ref="AG22:AI22"/>
    <mergeCell ref="AJ22:AJ25"/>
    <mergeCell ref="AG23:AI23"/>
    <mergeCell ref="AG24:AI24"/>
    <mergeCell ref="AG25:AI25"/>
    <mergeCell ref="C19:G19"/>
    <mergeCell ref="C21:D21"/>
    <mergeCell ref="C22:D23"/>
    <mergeCell ref="AS5:AT5"/>
    <mergeCell ref="AJ4:AJ7"/>
    <mergeCell ref="AK4:AK7"/>
    <mergeCell ref="AL4:AL7"/>
    <mergeCell ref="AM4:AM7"/>
    <mergeCell ref="C7:D7"/>
    <mergeCell ref="E4:E7"/>
    <mergeCell ref="C4:D4"/>
    <mergeCell ref="C5:D5"/>
    <mergeCell ref="C6:D6"/>
    <mergeCell ref="O4:O5"/>
    <mergeCell ref="G21:AJ21"/>
    <mergeCell ref="W4:W5"/>
    <mergeCell ref="L4:L5"/>
    <mergeCell ref="M4:M5"/>
    <mergeCell ref="N4:N5"/>
    <mergeCell ref="AC4:AC5"/>
    <mergeCell ref="P4:P5"/>
    <mergeCell ref="Q4:Q5"/>
    <mergeCell ref="R4:R5"/>
    <mergeCell ref="S4:S5"/>
    <mergeCell ref="U4:U5"/>
    <mergeCell ref="V4:V5"/>
    <mergeCell ref="AB4:AB5"/>
    <mergeCell ref="Y4:Y5"/>
    <mergeCell ref="Z4:Z5"/>
    <mergeCell ref="AA4:AA5"/>
    <mergeCell ref="X4:X5"/>
    <mergeCell ref="B1:G1"/>
    <mergeCell ref="C3:D3"/>
    <mergeCell ref="H4:H5"/>
    <mergeCell ref="J4:J5"/>
    <mergeCell ref="K4:K5"/>
  </mergeCells>
  <phoneticPr fontId="8" type="noConversion"/>
  <conditionalFormatting sqref="H19 J19:S19 U19:AC19 H20:AC20">
    <cfRule type="cellIs" dxfId="0" priority="1" operator="equal">
      <formula>8</formula>
    </cfRule>
  </conditionalFormatting>
  <hyperlinks>
    <hyperlink ref="C7" r:id="rId1" display="mailto:wnbakker@zeelandnet.nl" xr:uid="{DBB7833B-3C9F-4BBC-8DE1-D6C2058473CD}"/>
  </hyperlinks>
  <pageMargins left="0.25" right="0.25" top="0.75" bottom="0.75" header="0.3" footer="0.3"/>
  <pageSetup paperSize="9" scale="28" orientation="landscape" horizontalDpi="0" verticalDpi="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14</vt:i4>
      </vt:variant>
    </vt:vector>
  </HeadingPairs>
  <TitlesOfParts>
    <vt:vector size="14" baseType="lpstr">
      <vt:lpstr>Wedstrijdformulier</vt:lpstr>
      <vt:lpstr>AGENDA</vt:lpstr>
      <vt:lpstr>STAND CLUBS</vt:lpstr>
      <vt:lpstr>B.B.V.S.</vt:lpstr>
      <vt:lpstr>Woelige Werf</vt:lpstr>
      <vt:lpstr>Springplank</vt:lpstr>
      <vt:lpstr>HGL 1</vt:lpstr>
      <vt:lpstr>O.O.S.</vt:lpstr>
      <vt:lpstr>Plan Zuid</vt:lpstr>
      <vt:lpstr>HGL 2</vt:lpstr>
      <vt:lpstr>Koudekerke</vt:lpstr>
      <vt:lpstr>Serooskerke</vt:lpstr>
      <vt:lpstr>Meliskerke</vt:lpstr>
      <vt:lpstr>Middelburg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 Kapitein</dc:creator>
  <cp:keywords/>
  <dc:description/>
  <cp:lastModifiedBy>Jack Kapitein</cp:lastModifiedBy>
  <cp:revision/>
  <cp:lastPrinted>2025-09-04T14:49:34Z</cp:lastPrinted>
  <dcterms:created xsi:type="dcterms:W3CDTF">2024-04-04T15:01:44Z</dcterms:created>
  <dcterms:modified xsi:type="dcterms:W3CDTF">2025-09-04T16:09:52Z</dcterms:modified>
  <cp:category/>
  <cp:contentStatus/>
</cp:coreProperties>
</file>